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170" activeTab="3"/>
  </bookViews>
  <sheets>
    <sheet name="Summary per Province" sheetId="1" r:id="rId1"/>
    <sheet name="Summary per Metro" sheetId="2" r:id="rId2"/>
    <sheet name="Summary per Top 19" sheetId="3" r:id="rId3"/>
    <sheet name="Summary per Category" sheetId="4" r:id="rId4"/>
    <sheet name="EC" sheetId="5" r:id="rId5"/>
    <sheet name="FS" sheetId="6" r:id="rId6"/>
    <sheet name="GT" sheetId="7" r:id="rId7"/>
    <sheet name="KZ" sheetId="8" r:id="rId8"/>
    <sheet name="LP" sheetId="9" r:id="rId9"/>
    <sheet name="MP" sheetId="10" r:id="rId10"/>
    <sheet name="NC" sheetId="11" r:id="rId11"/>
    <sheet name="NW" sheetId="12" r:id="rId12"/>
    <sheet name="WC" sheetId="13" r:id="rId13"/>
  </sheets>
  <definedNames>
    <definedName name="_xlnm.Print_Area" localSheetId="4">'EC'!$A$1:$U$83</definedName>
    <definedName name="_xlnm.Print_Area" localSheetId="5">'FS'!$A$1:$U$83</definedName>
    <definedName name="_xlnm.Print_Area" localSheetId="6">'GT'!$A$1:$U$83</definedName>
    <definedName name="_xlnm.Print_Area" localSheetId="7">'KZ'!$A$1:$U$83</definedName>
    <definedName name="_xlnm.Print_Area" localSheetId="8">'LP'!$A$1:$U$83</definedName>
    <definedName name="_xlnm.Print_Area" localSheetId="9">'MP'!$A$1:$U$83</definedName>
    <definedName name="_xlnm.Print_Area" localSheetId="10">'NC'!$A$1:$U$83</definedName>
    <definedName name="_xlnm.Print_Area" localSheetId="11">'NW'!$A$1:$U$83</definedName>
    <definedName name="_xlnm.Print_Area" localSheetId="3">'Summary per Category'!$A$1:$U$302</definedName>
    <definedName name="_xlnm.Print_Area" localSheetId="1">'Summary per Metro'!$A$1:$U$83</definedName>
    <definedName name="_xlnm.Print_Area" localSheetId="0">'Summary per Province'!$A$1:$U$83</definedName>
    <definedName name="_xlnm.Print_Area" localSheetId="2">'Summary per Top 19'!$A$1:$U$83</definedName>
    <definedName name="_xlnm.Print_Area" localSheetId="12">'WC'!$A$1:$U$83</definedName>
  </definedNames>
  <calcPr fullCalcOnLoad="1"/>
</workbook>
</file>

<file path=xl/sharedStrings.xml><?xml version="1.0" encoding="utf-8"?>
<sst xmlns="http://schemas.openxmlformats.org/spreadsheetml/2006/main" count="2342" uniqueCount="635">
  <si>
    <t/>
  </si>
  <si>
    <t>OPERATING BUDGET FOR 2021/22</t>
  </si>
  <si>
    <t/>
  </si>
  <si>
    <t>Budgeted Expenditure</t>
  </si>
  <si>
    <t>Budgeted Revenue</t>
  </si>
  <si>
    <t>R thousands</t>
  </si>
  <si>
    <t>Code</t>
  </si>
  <si>
    <t>Salaries Wages and Allowances</t>
  </si>
  <si>
    <t>Electricity Bulk Purchases</t>
  </si>
  <si>
    <t>Water Bulk Purchases</t>
  </si>
  <si>
    <t>Waste Water Mng Bulk Purchases</t>
  </si>
  <si>
    <t>Waste Mng Bulk Purchases</t>
  </si>
  <si>
    <t>Finance Charges</t>
  </si>
  <si>
    <t>Debt impairment</t>
  </si>
  <si>
    <t>Other Expenditure</t>
  </si>
  <si>
    <t>Total Expenditure</t>
  </si>
  <si>
    <t>Billed Property Rates</t>
  </si>
  <si>
    <t>Billed Service Charges Electricity</t>
  </si>
  <si>
    <t>Billed Service Charges Water</t>
  </si>
  <si>
    <t>Billed Service Charges Waste water Mng</t>
  </si>
  <si>
    <t>Billed Service Charges Waste Mng</t>
  </si>
  <si>
    <t>Transfers and Subsidies</t>
  </si>
  <si>
    <t>Other Revenue</t>
  </si>
  <si>
    <t>Total Revenue</t>
  </si>
  <si>
    <t>Transfers Capital</t>
  </si>
  <si>
    <t>Summary per Province</t>
  </si>
  <si>
    <t xml:space="preserve"> 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</si>
  <si>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</si>
  <si>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</si>
  <si>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</si>
  <si>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</si>
  <si>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</si>
  <si>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</si>
  <si>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</si>
  <si>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</si>
  <si>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</si>
  <si>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</si>
  <si>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</si>
  <si>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</si>
  <si>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</si>
  <si>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</si>
  <si>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</si>
  <si>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</si>
  <si>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</si>
  <si>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</si>
  <si>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Source: National Treasury Local Government Database : Original Budget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</si>
  <si>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</si>
  <si>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</si>
  <si>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</si>
  <si>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</si>
  <si>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</si>
  <si>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</si>
  <si>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</si>
  <si>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</si>
  <si>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</si>
  <si>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</si>
  <si>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</si>
  <si>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</si>
  <si>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</si>
  <si>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</si>
  <si>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</si>
  <si>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</si>
  <si>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</si>
  <si>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</si>
  <si>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</si>
  <si>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</si>
  <si>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</si>
  <si>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</si>
  <si>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</si>
  <si>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</si>
  <si>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</si>
  <si>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</si>
  <si>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</si>
  <si>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</si>
  <si>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</si>
  <si>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</si>
  <si>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</si>
  <si>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</si>
  <si>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</si>
  <si>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</si>
  <si>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</si>
  <si>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</si>
  <si>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</si>
  <si>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</si>
  <si>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</si>
  <si>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</si>
  <si>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</si>
  <si>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</si>
  <si>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</si>
  <si>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</si>
  <si>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</si>
  <si>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</si>
  <si>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</si>
  <si>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</si>
  <si>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</si>
  <si>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</si>
  <si>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</si>
  <si>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</si>
  <si>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</si>
  <si>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</si>
  <si>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</si>
  <si>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</si>
  <si>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Metros</t>
  </si>
  <si>
    <t>Local Municipalities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</si>
  <si>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</si>
  <si>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</si>
  <si>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</si>
  <si>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</si>
  <si>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</si>
  <si>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</si>
  <si>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</si>
  <si>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</si>
  <si>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</si>
  <si>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</si>
  <si>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</si>
  <si>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</si>
  <si>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</si>
  <si>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</si>
  <si>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</si>
  <si>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</si>
  <si>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</si>
  <si>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</si>
  <si>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</si>
  <si>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</si>
  <si>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</si>
  <si>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</si>
  <si>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</si>
  <si>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</si>
  <si>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</si>
  <si>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</si>
  <si>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</si>
  <si>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</si>
  <si>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</si>
  <si>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</si>
  <si>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</si>
  <si>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</si>
  <si>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</si>
  <si>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</si>
  <si>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</si>
  <si>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</si>
  <si>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</si>
  <si>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</si>
  <si>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Elundini</t>
  </si>
  <si>
    <t>EC141</t>
  </si>
  <si>
    <t>Senqu</t>
  </si>
  <si>
    <t>EC142</t>
  </si>
  <si>
    <t>Walter Sisulu</t>
  </si>
  <si>
    <t>EC145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</si>
  <si>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</si>
  <si>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</si>
  <si>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</si>
  <si>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</si>
  <si>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</si>
  <si>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</si>
  <si>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</si>
  <si>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</si>
  <si>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</si>
  <si>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</si>
  <si>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Matatiele</t>
  </si>
  <si>
    <t>EC441</t>
  </si>
  <si>
    <t>Umzimvubu</t>
  </si>
  <si>
    <t>EC442</t>
  </si>
  <si>
    <t>Winnie Madikizela-Mandela</t>
  </si>
  <si>
    <t>EC443</t>
  </si>
  <si>
    <t>Ntabankulu</t>
  </si>
  <si>
    <t>EC444</t>
  </si>
  <si>
    <t>Letsemeng</t>
  </si>
  <si>
    <t>FS161</t>
  </si>
  <si>
    <t>Kopanong</t>
  </si>
  <si>
    <t>FS162</t>
  </si>
  <si>
    <t>Mohokare</t>
  </si>
  <si>
    <t>FS163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</si>
  <si>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</si>
  <si>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</si>
  <si>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</si>
  <si>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</si>
  <si>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</si>
  <si>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</si>
  <si>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</si>
  <si>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</si>
  <si>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</si>
  <si>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</si>
  <si>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</si>
  <si>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</si>
  <si>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</si>
  <si>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</si>
  <si>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</si>
  <si>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</si>
  <si>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</si>
  <si>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</si>
  <si>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</si>
  <si>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</si>
  <si>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</si>
  <si>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</si>
  <si>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</si>
  <si>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</si>
  <si>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</si>
  <si>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</si>
  <si>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</si>
  <si>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</si>
  <si>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Midvaal</t>
  </si>
  <si>
    <t>GT422</t>
  </si>
  <si>
    <t>Lesedi</t>
  </si>
  <si>
    <t>GT423</t>
  </si>
  <si>
    <t>Merafong City</t>
  </si>
  <si>
    <t>GT484</t>
  </si>
  <si>
    <t>Rand West City</t>
  </si>
  <si>
    <t>GT485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</si>
  <si>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</si>
  <si>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</si>
  <si>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</si>
  <si>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</si>
  <si>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</si>
  <si>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</si>
  <si>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</si>
  <si>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</si>
  <si>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</si>
  <si>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</si>
  <si>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</si>
  <si>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</si>
  <si>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</si>
  <si>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</si>
  <si>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</si>
  <si>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</si>
  <si>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</si>
  <si>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</si>
  <si>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</si>
  <si>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</si>
  <si>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Okhahlamba</t>
  </si>
  <si>
    <t>KZN235</t>
  </si>
  <si>
    <t>Inkosi Langalibalele</t>
  </si>
  <si>
    <t>KZN237</t>
  </si>
  <si>
    <t>Alfred Duma</t>
  </si>
  <si>
    <t>KZN238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</si>
  <si>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</si>
  <si>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</si>
  <si>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</si>
  <si>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</si>
  <si>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</si>
  <si>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</si>
  <si>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</si>
  <si>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</si>
  <si>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Emadlangeni</t>
  </si>
  <si>
    <t>KZN253</t>
  </si>
  <si>
    <t>Dannhauser</t>
  </si>
  <si>
    <t>KZN254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</si>
  <si>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</si>
  <si>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</si>
  <si>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</si>
  <si>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</si>
  <si>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</si>
  <si>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</si>
  <si>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</si>
  <si>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</si>
  <si>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</si>
  <si>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</si>
  <si>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</si>
  <si>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</si>
  <si>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</si>
  <si>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</si>
  <si>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</si>
  <si>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</si>
  <si>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</si>
  <si>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</si>
  <si>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</si>
  <si>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</si>
  <si>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</si>
  <si>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</si>
  <si>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</si>
  <si>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</si>
  <si>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</si>
  <si>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</si>
  <si>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</si>
  <si>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</si>
  <si>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</si>
  <si>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</si>
  <si>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</si>
  <si>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</si>
  <si>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</si>
  <si>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</si>
  <si>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</si>
  <si>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</si>
  <si>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</si>
  <si>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</si>
  <si>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</si>
  <si>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</si>
  <si>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</si>
  <si>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</si>
  <si>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</si>
  <si>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</si>
  <si>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</si>
  <si>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</si>
  <si>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</si>
  <si>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</si>
  <si>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</si>
  <si>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</si>
  <si>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</si>
  <si>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</si>
  <si>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</si>
  <si>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</si>
  <si>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</si>
  <si>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</si>
  <si>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</si>
  <si>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</si>
  <si>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</si>
  <si>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</si>
  <si>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Blouberg</t>
  </si>
  <si>
    <t>LIM351</t>
  </si>
  <si>
    <t>Molemole</t>
  </si>
  <si>
    <t>LIM353</t>
  </si>
  <si>
    <t>Lepelle-Nkumpi</t>
  </si>
  <si>
    <t>LIM355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</si>
  <si>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</si>
  <si>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</si>
  <si>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</si>
  <si>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</si>
  <si>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</si>
  <si>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</si>
  <si>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</si>
  <si>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</si>
  <si>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</si>
  <si>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</si>
  <si>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</si>
  <si>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</si>
  <si>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</si>
  <si>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</si>
  <si>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</si>
  <si>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</si>
  <si>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</si>
  <si>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</si>
  <si>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</si>
  <si>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</si>
  <si>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</si>
  <si>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</si>
  <si>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</si>
  <si>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</si>
  <si>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</si>
  <si>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</si>
  <si>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</si>
  <si>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</si>
  <si>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</si>
  <si>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</si>
  <si>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</si>
  <si>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</si>
  <si>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</si>
  <si>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</si>
  <si>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</si>
  <si>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</si>
  <si>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</si>
  <si>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</si>
  <si>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Thaba Chweu</t>
  </si>
  <si>
    <t>MP321</t>
  </si>
  <si>
    <t>Nkomazi</t>
  </si>
  <si>
    <t>MP324</t>
  </si>
  <si>
    <t>Bushbuckridge</t>
  </si>
  <si>
    <t>MP325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</si>
  <si>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</si>
  <si>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</si>
  <si>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</si>
  <si>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</si>
  <si>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</si>
  <si>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</si>
  <si>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</si>
  <si>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</si>
  <si>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</si>
  <si>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</si>
  <si>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</si>
  <si>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</si>
  <si>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</si>
  <si>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</si>
  <si>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</si>
  <si>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</si>
  <si>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</si>
  <si>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</si>
  <si>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</si>
  <si>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</si>
  <si>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</si>
  <si>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</si>
  <si>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</si>
  <si>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</si>
  <si>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</si>
  <si>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</si>
  <si>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</si>
  <si>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</si>
  <si>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</si>
  <si>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</si>
  <si>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</si>
  <si>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</si>
  <si>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</si>
  <si>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</si>
  <si>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</si>
  <si>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</si>
  <si>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</si>
  <si>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</si>
  <si>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Dikgatlong</t>
  </si>
  <si>
    <t>NC092</t>
  </si>
  <si>
    <t>Magareng</t>
  </si>
  <si>
    <t>NC093</t>
  </si>
  <si>
    <t>Phokwane</t>
  </si>
  <si>
    <t>NC094</t>
  </si>
  <si>
    <t>Joe Morolong</t>
  </si>
  <si>
    <t>NC451</t>
  </si>
  <si>
    <t>Ga-Segonyana</t>
  </si>
  <si>
    <t>NC452</t>
  </si>
  <si>
    <t>Gamagara</t>
  </si>
  <si>
    <t>NC453</t>
  </si>
  <si>
    <t>Moretele</t>
  </si>
  <si>
    <t>NW371</t>
  </si>
  <si>
    <t>Kgetlengrivier</t>
  </si>
  <si>
    <t>NW374</t>
  </si>
  <si>
    <t>Moses Kotane</t>
  </si>
  <si>
    <t>NW375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</si>
  <si>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</si>
  <si>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</si>
  <si>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</si>
  <si>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</si>
  <si>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</si>
  <si>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</si>
  <si>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</si>
  <si>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</si>
  <si>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</si>
  <si>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</si>
  <si>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</si>
  <si>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</si>
  <si>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</si>
  <si>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</si>
  <si>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</si>
  <si>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</si>
  <si>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</si>
  <si>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</si>
  <si>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</si>
  <si>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</si>
  <si>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Maquassi Hills</t>
  </si>
  <si>
    <t>NW404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</si>
  <si>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</si>
  <si>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</si>
  <si>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</si>
  <si>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</si>
  <si>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</si>
  <si>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</si>
  <si>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</si>
  <si>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</si>
  <si>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</si>
  <si>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</si>
  <si>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Witzenberg</t>
  </si>
  <si>
    <t>WC022</t>
  </si>
  <si>
    <t>Breede Valley</t>
  </si>
  <si>
    <t>WC025</t>
  </si>
  <si>
    <t>Langeberg</t>
  </si>
  <si>
    <t>WC026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</si>
  <si>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</si>
  <si>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</si>
  <si>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</si>
  <si>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</si>
  <si>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</si>
  <si>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</si>
  <si>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</si>
  <si>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</si>
  <si>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</si>
  <si>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</si>
  <si>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</si>
  <si>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</si>
  <si>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</si>
  <si>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</si>
  <si>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</si>
  <si>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</si>
  <si>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</si>
  <si>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</si>
  <si>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</si>
  <si>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</si>
  <si>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Laingsburg</t>
  </si>
  <si>
    <t>WC051</t>
  </si>
  <si>
    <t>Prince Albert</t>
  </si>
  <si>
    <t>WC052</t>
  </si>
  <si>
    <t>Beaufort West</t>
  </si>
  <si>
    <t>WC053</t>
  </si>
  <si>
    <t>District Municipalities</t>
  </si>
  <si>
    <t>West Coast</t>
  </si>
  <si>
    <t>DC1</t>
  </si>
  <si>
    <t>Sarah Baartman</t>
  </si>
  <si>
    <t>DC10</t>
  </si>
  <si>
    <t>Amathole</t>
  </si>
  <si>
    <t>DC12</t>
  </si>
  <si>
    <t>Chris Hani</t>
  </si>
  <si>
    <t>DC13</t>
  </si>
  <si>
    <t>Joe Gqabi</t>
  </si>
  <si>
    <t>DC14</t>
  </si>
  <si>
    <t>O R Tambo</t>
  </si>
  <si>
    <t>DC15</t>
  </si>
  <si>
    <t>Xhariep</t>
  </si>
  <si>
    <t>DC16</t>
  </si>
  <si>
    <t>Lejweleputswa</t>
  </si>
  <si>
    <t>DC18</t>
  </si>
  <si>
    <t>Thabo Mofutsanyana</t>
  </si>
  <si>
    <t>DC19</t>
  </si>
  <si>
    <t>Cape Winelands DM</t>
  </si>
  <si>
    <t>DC2</t>
  </si>
  <si>
    <t>Fezile Dabi</t>
  </si>
  <si>
    <t>DC20</t>
  </si>
  <si>
    <t>Ugu</t>
  </si>
  <si>
    <t>DC21</t>
  </si>
  <si>
    <t>uMgungundlovu</t>
  </si>
  <si>
    <t>DC22</t>
  </si>
  <si>
    <t>Uthukela</t>
  </si>
  <si>
    <t>DC23</t>
  </si>
  <si>
    <t>Umzinyathi</t>
  </si>
  <si>
    <t>DC24</t>
  </si>
  <si>
    <t>Amajuba</t>
  </si>
  <si>
    <t>DC25</t>
  </si>
  <si>
    <t>Zululand</t>
  </si>
  <si>
    <t>DC26</t>
  </si>
  <si>
    <t>Umkhanyakude</t>
  </si>
  <si>
    <t>DC27</t>
  </si>
  <si>
    <t>King Cetshwayo</t>
  </si>
  <si>
    <t>DC28</t>
  </si>
  <si>
    <t>iLembe</t>
  </si>
  <si>
    <t>DC29</t>
  </si>
  <si>
    <t>Overberg</t>
  </si>
  <si>
    <t>DC3</t>
  </si>
  <si>
    <t>Gert Sibande</t>
  </si>
  <si>
    <t>DC30</t>
  </si>
  <si>
    <t>Nkangala</t>
  </si>
  <si>
    <t>DC31</t>
  </si>
  <si>
    <t>Ehlanzeni</t>
  </si>
  <si>
    <t>DC32</t>
  </si>
  <si>
    <t>Mopani</t>
  </si>
  <si>
    <t>DC33</t>
  </si>
  <si>
    <t>Vhembe</t>
  </si>
  <si>
    <t>DC34</t>
  </si>
  <si>
    <t>Capricorn</t>
  </si>
  <si>
    <t>DC35</t>
  </si>
  <si>
    <t>Waterberg</t>
  </si>
  <si>
    <t>DC36</t>
  </si>
  <si>
    <t>Bojanala Platinum</t>
  </si>
  <si>
    <t>DC37</t>
  </si>
  <si>
    <t>Ngaka Modiri Molema</t>
  </si>
  <si>
    <t>DC38</t>
  </si>
  <si>
    <t>Dr Ruth Segomotsi Mompati</t>
  </si>
  <si>
    <t>DC39</t>
  </si>
  <si>
    <t>Garden Route</t>
  </si>
  <si>
    <t>DC4</t>
  </si>
  <si>
    <t>Dr Kenneth Kaunda</t>
  </si>
  <si>
    <t>DC40</t>
  </si>
  <si>
    <t>Sedibeng</t>
  </si>
  <si>
    <t>DC42</t>
  </si>
  <si>
    <t>Harry Gwala</t>
  </si>
  <si>
    <t>DC43</t>
  </si>
  <si>
    <t>Alfred Nzo</t>
  </si>
  <si>
    <t>DC44</t>
  </si>
  <si>
    <t>John Taolo Gaetsewe</t>
  </si>
  <si>
    <t>DC45</t>
  </si>
  <si>
    <t>Sekhukhune</t>
  </si>
  <si>
    <t>DC47</t>
  </si>
  <si>
    <t>West Rand</t>
  </si>
  <si>
    <t>DC48</t>
  </si>
  <si>
    <t>Central Karoo</t>
  </si>
  <si>
    <t>DC5</t>
  </si>
  <si>
    <t>Namakwa</t>
  </si>
  <si>
    <t>DC6</t>
  </si>
  <si>
    <t>Pixley Ka Seme (NC)</t>
  </si>
  <si>
    <t>DC7</t>
  </si>
  <si>
    <t>Z F Mgcawu</t>
  </si>
  <si>
    <t>DC8</t>
  </si>
  <si>
    <t>Frances Baard</t>
  </si>
  <si>
    <t>DC9</t>
  </si>
  <si>
    <t>EASTERN CAPE</t>
  </si>
  <si>
    <t>A</t>
  </si>
  <si>
    <t>Total Metros</t>
  </si>
  <si>
    <t>B</t>
  </si>
  <si>
    <t>C</t>
  </si>
  <si>
    <t>Total Sarah Baartman</t>
  </si>
  <si>
    <t>Total Amathole</t>
  </si>
  <si>
    <t>Total Chris Hani</t>
  </si>
  <si>
    <t>Total Joe Gqabi</t>
  </si>
  <si>
    <t>Total O .R. Tambo</t>
  </si>
  <si>
    <t>Total Alfred Nzo</t>
  </si>
  <si>
    <t>Total Eastern Cape</t>
  </si>
  <si>
    <t>FREE STATE</t>
  </si>
  <si>
    <t>Total Xhariep</t>
  </si>
  <si>
    <t>Total Lejweleputswa</t>
  </si>
  <si>
    <t>Total Thabo Mofutsanyana</t>
  </si>
  <si>
    <t>Total Fezile Dabi</t>
  </si>
  <si>
    <t>Total Free State</t>
  </si>
  <si>
    <t>GAUTENG</t>
  </si>
  <si>
    <t>Total Sedibeng</t>
  </si>
  <si>
    <t>Total West Rand</t>
  </si>
  <si>
    <t>Total Gauteng</t>
  </si>
  <si>
    <t>KWAZULU-NATAL</t>
  </si>
  <si>
    <t>Total Ugu</t>
  </si>
  <si>
    <t>Total uMgungundlovu</t>
  </si>
  <si>
    <t>Total Uthukela</t>
  </si>
  <si>
    <t>Total Umzinyathi</t>
  </si>
  <si>
    <t>Total Amajuba</t>
  </si>
  <si>
    <t>Total Zululand</t>
  </si>
  <si>
    <t>Total Umkhanyakude</t>
  </si>
  <si>
    <t>Total King Cetshwayo</t>
  </si>
  <si>
    <t>Total iLembe</t>
  </si>
  <si>
    <t>Total Harry Gwala</t>
  </si>
  <si>
    <t>Total Kwazulu-Natal</t>
  </si>
  <si>
    <t>LIMPOPO</t>
  </si>
  <si>
    <t>Total Mopani</t>
  </si>
  <si>
    <t>Total Vhembe</t>
  </si>
  <si>
    <t>Total Capricorn</t>
  </si>
  <si>
    <t>Total Waterberg</t>
  </si>
  <si>
    <t>Total Sekhukhune</t>
  </si>
  <si>
    <t>Total Limpopo</t>
  </si>
  <si>
    <t>MPUMALANGA</t>
  </si>
  <si>
    <t>Total Gert Sibande</t>
  </si>
  <si>
    <t>Total Nkangala</t>
  </si>
  <si>
    <t>Total Ehlanzeni</t>
  </si>
  <si>
    <t>Total Mpumalanga</t>
  </si>
  <si>
    <t>NORTHERN CAPE</t>
  </si>
  <si>
    <t>Total John Taolo Gaetsewe</t>
  </si>
  <si>
    <t>Total Namakwa</t>
  </si>
  <si>
    <t>Total Pixley ka Seme (NC)</t>
  </si>
  <si>
    <t>Total Z F Mgcawu</t>
  </si>
  <si>
    <t>Total Frances Baard</t>
  </si>
  <si>
    <t>Total Northern Cape</t>
  </si>
  <si>
    <t>NORTH WEST</t>
  </si>
  <si>
    <t>Total Bojanala Platinum</t>
  </si>
  <si>
    <t>Total Ngaka Modiri Molema</t>
  </si>
  <si>
    <t>Total Dr Ruth Segomotsi Mompati</t>
  </si>
  <si>
    <t>Total Dr Kenneth Kaunda</t>
  </si>
  <si>
    <t>Total North West</t>
  </si>
  <si>
    <t>WESTERN CAPE</t>
  </si>
  <si>
    <t>Total West Coast</t>
  </si>
  <si>
    <t>Total Cape Winelands</t>
  </si>
  <si>
    <t>Total Overberg</t>
  </si>
  <si>
    <t>Total Garden Route</t>
  </si>
  <si>
    <t>Total Central Karoo</t>
  </si>
  <si>
    <t>Total Western Cape</t>
  </si>
  <si>
    <t>Total National</t>
  </si>
  <si>
    <t>Total Top 19</t>
  </si>
  <si>
    <t>Total Local Municipalities</t>
  </si>
  <si>
    <t>Total District Municipalities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</si>
</sst>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 &quot;?_);_(@_)"/>
    <numFmt numFmtId="165" formatCode="_(* #,##0,_);_(* \(#,##0,\);_(* &quot;- &quot;?_);_(@_)"/>
  </numFmts>
  <fonts count="52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 Narrow"/>
      <family val="2"/>
    </font>
    <font>
      <sz val="9"/>
      <color indexed="8"/>
      <name val="Arial Narrow"/>
      <family val="2"/>
    </font>
    <font>
      <i/>
      <sz val="8"/>
      <color indexed="8"/>
      <name val="Arial Narrow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 Narrow"/>
      <family val="2"/>
    </font>
    <font>
      <b/>
      <sz val="10"/>
      <color rgb="FF000000"/>
      <name val="Arial Narrow"/>
      <family val="2"/>
    </font>
    <font>
      <sz val="9"/>
      <color rgb="FF000000"/>
      <name val="Arial Narrow"/>
      <family val="2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5" fillId="32" borderId="7" applyNumberFormat="0" applyFont="0" applyAlignment="0" applyProtection="0"/>
    <xf numFmtId="0" fontId="44" fillId="27" borderId="8" applyNumberFormat="0" applyAlignment="0" applyProtection="0"/>
    <xf numFmtId="9" fontId="3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8" fillId="0" borderId="0" xfId="0" applyNumberFormat="1" applyFont="1" applyFill="1" applyAlignment="1">
      <alignment horizontal="left" wrapText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6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164" fontId="6" fillId="0" borderId="17" xfId="0" applyNumberFormat="1" applyFont="1" applyBorder="1" applyAlignment="1" applyProtection="1">
      <alignment/>
      <protection/>
    </xf>
    <xf numFmtId="164" fontId="6" fillId="0" borderId="18" xfId="0" applyNumberFormat="1" applyFont="1" applyBorder="1" applyAlignment="1" applyProtection="1">
      <alignment/>
      <protection/>
    </xf>
    <xf numFmtId="164" fontId="6" fillId="0" borderId="19" xfId="0" applyNumberFormat="1" applyFont="1" applyBorder="1" applyAlignment="1" applyProtection="1">
      <alignment/>
      <protection/>
    </xf>
    <xf numFmtId="0" fontId="4" fillId="0" borderId="20" xfId="0" applyFont="1" applyBorder="1" applyAlignment="1" applyProtection="1">
      <alignment wrapText="1"/>
      <protection/>
    </xf>
    <xf numFmtId="0" fontId="4" fillId="0" borderId="21" xfId="0" applyFont="1" applyBorder="1" applyAlignment="1" applyProtection="1">
      <alignment wrapText="1"/>
      <protection/>
    </xf>
    <xf numFmtId="164" fontId="6" fillId="0" borderId="22" xfId="0" applyNumberFormat="1" applyFont="1" applyBorder="1" applyAlignment="1" applyProtection="1">
      <alignment/>
      <protection/>
    </xf>
    <xf numFmtId="164" fontId="6" fillId="0" borderId="23" xfId="0" applyNumberFormat="1" applyFont="1" applyBorder="1" applyAlignment="1" applyProtection="1">
      <alignment/>
      <protection/>
    </xf>
    <xf numFmtId="164" fontId="6" fillId="0" borderId="24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4" fillId="0" borderId="25" xfId="0" applyFont="1" applyBorder="1" applyAlignment="1" applyProtection="1">
      <alignment horizontal="center" vertical="top" wrapText="1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29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0" fillId="0" borderId="20" xfId="0" applyBorder="1" applyAlignment="1" applyProtection="1">
      <alignment/>
      <protection/>
    </xf>
    <xf numFmtId="0" fontId="0" fillId="0" borderId="22" xfId="0" applyBorder="1" applyAlignment="1" applyProtection="1">
      <alignment horizontal="left" indent="1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49" fillId="0" borderId="20" xfId="0" applyNumberFormat="1" applyFont="1" applyFill="1" applyBorder="1" applyAlignment="1" applyProtection="1">
      <alignment wrapText="1"/>
      <protection/>
    </xf>
    <xf numFmtId="0" fontId="49" fillId="0" borderId="22" xfId="0" applyNumberFormat="1" applyFont="1" applyFill="1" applyBorder="1" applyAlignment="1" applyProtection="1">
      <alignment horizontal="left" wrapText="1" indent="1"/>
      <protection/>
    </xf>
    <xf numFmtId="0" fontId="49" fillId="0" borderId="23" xfId="0" applyNumberFormat="1" applyFont="1" applyFill="1" applyBorder="1" applyAlignment="1" applyProtection="1">
      <alignment wrapText="1"/>
      <protection/>
    </xf>
    <xf numFmtId="0" fontId="50" fillId="0" borderId="20" xfId="0" applyNumberFormat="1" applyFont="1" applyFill="1" applyBorder="1" applyAlignment="1" applyProtection="1">
      <alignment horizontal="left" wrapText="1"/>
      <protection/>
    </xf>
    <xf numFmtId="0" fontId="49" fillId="0" borderId="20" xfId="0" applyNumberFormat="1" applyFont="1" applyFill="1" applyBorder="1" applyAlignment="1" applyProtection="1">
      <alignment horizontal="right"/>
      <protection/>
    </xf>
    <xf numFmtId="0" fontId="51" fillId="0" borderId="13" xfId="0" applyNumberFormat="1" applyFont="1" applyFill="1" applyBorder="1" applyAlignment="1" applyProtection="1">
      <alignment wrapText="1"/>
      <protection/>
    </xf>
    <xf numFmtId="0" fontId="51" fillId="0" borderId="13" xfId="0" applyNumberFormat="1" applyFont="1" applyFill="1" applyBorder="1" applyAlignment="1" applyProtection="1">
      <alignment wrapText="1"/>
      <protection/>
    </xf>
    <xf numFmtId="0" fontId="51" fillId="0" borderId="13" xfId="0" applyNumberFormat="1" applyFont="1" applyFill="1" applyBorder="1" applyAlignment="1" applyProtection="1">
      <alignment wrapText="1"/>
      <protection/>
    </xf>
    <xf numFmtId="0" fontId="51" fillId="0" borderId="13" xfId="0" applyNumberFormat="1" applyFont="1" applyFill="1" applyBorder="1" applyAlignment="1" applyProtection="1">
      <alignment wrapText="1"/>
      <protection/>
    </xf>
    <xf numFmtId="0" fontId="51" fillId="0" borderId="13" xfId="0" applyNumberFormat="1" applyFont="1" applyFill="1" applyBorder="1" applyAlignment="1" applyProtection="1">
      <alignment wrapText="1"/>
      <protection/>
    </xf>
    <xf numFmtId="0" fontId="51" fillId="0" borderId="13" xfId="0" applyNumberFormat="1" applyFont="1" applyFill="1" applyBorder="1" applyAlignment="1" applyProtection="1">
      <alignment wrapText="1"/>
      <protection/>
    </xf>
    <xf numFmtId="0" fontId="51" fillId="0" borderId="13" xfId="0" applyNumberFormat="1" applyFont="1" applyFill="1" applyBorder="1" applyAlignment="1" applyProtection="1">
      <alignment wrapText="1"/>
      <protection/>
    </xf>
    <xf numFmtId="0" fontId="51" fillId="0" borderId="13" xfId="0" applyNumberFormat="1" applyFont="1" applyFill="1" applyBorder="1" applyAlignment="1" applyProtection="1">
      <alignment wrapText="1"/>
      <protection/>
    </xf>
    <xf numFmtId="0" fontId="51" fillId="0" borderId="13" xfId="0" applyNumberFormat="1" applyFont="1" applyFill="1" applyBorder="1" applyAlignment="1" applyProtection="1">
      <alignment wrapText="1"/>
      <protection/>
    </xf>
    <xf numFmtId="165" fontId="7" fillId="0" borderId="21" xfId="0" applyNumberFormat="1" applyFont="1" applyBorder="1" applyAlignment="1" applyProtection="1">
      <alignment horizontal="left" indent="1"/>
      <protection/>
    </xf>
    <xf numFmtId="165" fontId="7" fillId="0" borderId="20" xfId="0" applyNumberFormat="1" applyFont="1" applyBorder="1" applyAlignment="1" applyProtection="1">
      <alignment wrapText="1"/>
      <protection/>
    </xf>
    <xf numFmtId="165" fontId="6" fillId="0" borderId="22" xfId="0" applyNumberFormat="1" applyFont="1" applyFill="1" applyBorder="1" applyAlignment="1" applyProtection="1">
      <alignment/>
      <protection/>
    </xf>
    <xf numFmtId="165" fontId="6" fillId="0" borderId="23" xfId="0" applyNumberFormat="1" applyFont="1" applyFill="1" applyBorder="1" applyAlignment="1" applyProtection="1">
      <alignment/>
      <protection/>
    </xf>
    <xf numFmtId="165" fontId="7" fillId="0" borderId="24" xfId="0" applyNumberFormat="1" applyFont="1" applyBorder="1" applyAlignment="1" applyProtection="1">
      <alignment wrapText="1"/>
      <protection/>
    </xf>
    <xf numFmtId="165" fontId="7" fillId="0" borderId="22" xfId="0" applyNumberFormat="1" applyFont="1" applyBorder="1" applyAlignment="1" applyProtection="1">
      <alignment wrapText="1"/>
      <protection/>
    </xf>
    <xf numFmtId="165" fontId="7" fillId="0" borderId="23" xfId="0" applyNumberFormat="1" applyFont="1" applyBorder="1" applyAlignment="1" applyProtection="1">
      <alignment wrapText="1"/>
      <protection/>
    </xf>
    <xf numFmtId="165" fontId="6" fillId="0" borderId="0" xfId="0" applyNumberFormat="1" applyFont="1" applyAlignment="1">
      <alignment/>
    </xf>
    <xf numFmtId="165" fontId="6" fillId="0" borderId="21" xfId="0" applyNumberFormat="1" applyFont="1" applyBorder="1" applyAlignment="1" applyProtection="1">
      <alignment horizontal="left" indent="1"/>
      <protection/>
    </xf>
    <xf numFmtId="165" fontId="4" fillId="0" borderId="21" xfId="0" applyNumberFormat="1" applyFont="1" applyBorder="1" applyAlignment="1" applyProtection="1">
      <alignment/>
      <protection/>
    </xf>
    <xf numFmtId="165" fontId="4" fillId="0" borderId="20" xfId="0" applyNumberFormat="1" applyFont="1" applyBorder="1" applyAlignment="1" applyProtection="1">
      <alignment/>
      <protection/>
    </xf>
    <xf numFmtId="165" fontId="5" fillId="0" borderId="22" xfId="0" applyNumberFormat="1" applyFont="1" applyFill="1" applyBorder="1" applyAlignment="1" applyProtection="1">
      <alignment/>
      <protection/>
    </xf>
    <xf numFmtId="165" fontId="5" fillId="0" borderId="23" xfId="0" applyNumberFormat="1" applyFont="1" applyFill="1" applyBorder="1" applyAlignment="1" applyProtection="1">
      <alignment/>
      <protection/>
    </xf>
    <xf numFmtId="165" fontId="4" fillId="0" borderId="24" xfId="0" applyNumberFormat="1" applyFont="1" applyBorder="1" applyAlignment="1" applyProtection="1">
      <alignment/>
      <protection/>
    </xf>
    <xf numFmtId="165" fontId="4" fillId="0" borderId="22" xfId="0" applyNumberFormat="1" applyFont="1" applyBorder="1" applyAlignment="1" applyProtection="1">
      <alignment/>
      <protection/>
    </xf>
    <xf numFmtId="165" fontId="4" fillId="0" borderId="23" xfId="0" applyNumberFormat="1" applyFont="1" applyBorder="1" applyAlignment="1" applyProtection="1">
      <alignment/>
      <protection/>
    </xf>
    <xf numFmtId="165" fontId="6" fillId="0" borderId="14" xfId="0" applyNumberFormat="1" applyFont="1" applyBorder="1" applyAlignment="1" applyProtection="1">
      <alignment/>
      <protection/>
    </xf>
    <xf numFmtId="165" fontId="6" fillId="0" borderId="15" xfId="0" applyNumberFormat="1" applyFont="1" applyBorder="1" applyAlignment="1" applyProtection="1">
      <alignment/>
      <protection/>
    </xf>
    <xf numFmtId="165" fontId="5" fillId="0" borderId="30" xfId="0" applyNumberFormat="1" applyFont="1" applyBorder="1" applyAlignment="1" applyProtection="1">
      <alignment/>
      <protection/>
    </xf>
    <xf numFmtId="165" fontId="5" fillId="0" borderId="31" xfId="0" applyNumberFormat="1" applyFont="1" applyBorder="1" applyAlignment="1" applyProtection="1">
      <alignment/>
      <protection/>
    </xf>
    <xf numFmtId="165" fontId="5" fillId="0" borderId="32" xfId="0" applyNumberFormat="1" applyFont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165" fontId="50" fillId="0" borderId="22" xfId="0" applyNumberFormat="1" applyFont="1" applyFill="1" applyBorder="1" applyAlignment="1" applyProtection="1">
      <alignment horizontal="left" wrapText="1" indent="1"/>
      <protection/>
    </xf>
    <xf numFmtId="165" fontId="50" fillId="0" borderId="23" xfId="0" applyNumberFormat="1" applyFont="1" applyFill="1" applyBorder="1" applyAlignment="1" applyProtection="1">
      <alignment horizontal="left" wrapText="1"/>
      <protection/>
    </xf>
    <xf numFmtId="165" fontId="50" fillId="0" borderId="23" xfId="0" applyNumberFormat="1" applyFont="1" applyFill="1" applyBorder="1" applyAlignment="1" applyProtection="1">
      <alignment horizontal="right"/>
      <protection/>
    </xf>
    <xf numFmtId="165" fontId="50" fillId="0" borderId="24" xfId="0" applyNumberFormat="1" applyFont="1" applyFill="1" applyBorder="1" applyAlignment="1" applyProtection="1">
      <alignment horizontal="right"/>
      <protection/>
    </xf>
    <xf numFmtId="165" fontId="50" fillId="0" borderId="0" xfId="0" applyNumberFormat="1" applyFont="1" applyFill="1" applyAlignment="1">
      <alignment horizontal="right"/>
    </xf>
    <xf numFmtId="165" fontId="49" fillId="0" borderId="22" xfId="0" applyNumberFormat="1" applyFont="1" applyFill="1" applyBorder="1" applyAlignment="1" applyProtection="1">
      <alignment horizontal="left"/>
      <protection/>
    </xf>
    <xf numFmtId="165" fontId="49" fillId="0" borderId="23" xfId="0" applyNumberFormat="1" applyFont="1" applyFill="1" applyBorder="1" applyAlignment="1" applyProtection="1">
      <alignment horizontal="right"/>
      <protection/>
    </xf>
    <xf numFmtId="165" fontId="49" fillId="0" borderId="24" xfId="0" applyNumberFormat="1" applyFont="1" applyFill="1" applyBorder="1" applyAlignment="1" applyProtection="1">
      <alignment horizontal="right"/>
      <protection/>
    </xf>
    <xf numFmtId="165" fontId="49" fillId="0" borderId="0" xfId="0" applyNumberFormat="1" applyFont="1" applyFill="1" applyAlignment="1">
      <alignment horizontal="right"/>
    </xf>
    <xf numFmtId="165" fontId="51" fillId="0" borderId="22" xfId="0" applyNumberFormat="1" applyFont="1" applyFill="1" applyBorder="1" applyAlignment="1" applyProtection="1">
      <alignment wrapText="1"/>
      <protection/>
    </xf>
    <xf numFmtId="165" fontId="0" fillId="0" borderId="23" xfId="0" applyNumberFormat="1" applyBorder="1" applyAlignment="1" applyProtection="1">
      <alignment/>
      <protection/>
    </xf>
    <xf numFmtId="165" fontId="0" fillId="0" borderId="24" xfId="0" applyNumberFormat="1" applyBorder="1" applyAlignment="1" applyProtection="1">
      <alignment/>
      <protection/>
    </xf>
    <xf numFmtId="165" fontId="0" fillId="0" borderId="32" xfId="0" applyNumberFormat="1" applyBorder="1" applyAlignment="1" applyProtection="1">
      <alignment/>
      <protection/>
    </xf>
    <xf numFmtId="165" fontId="51" fillId="0" borderId="22" xfId="0" applyNumberFormat="1" applyFont="1" applyFill="1" applyBorder="1" applyAlignment="1" applyProtection="1">
      <alignment wrapText="1"/>
      <protection/>
    </xf>
    <xf numFmtId="165" fontId="51" fillId="0" borderId="22" xfId="0" applyNumberFormat="1" applyFont="1" applyFill="1" applyBorder="1" applyAlignment="1" applyProtection="1">
      <alignment wrapText="1"/>
      <protection/>
    </xf>
    <xf numFmtId="165" fontId="51" fillId="0" borderId="22" xfId="0" applyNumberFormat="1" applyFont="1" applyFill="1" applyBorder="1" applyAlignment="1" applyProtection="1">
      <alignment wrapText="1"/>
      <protection/>
    </xf>
    <xf numFmtId="165" fontId="51" fillId="0" borderId="22" xfId="0" applyNumberFormat="1" applyFont="1" applyFill="1" applyBorder="1" applyAlignment="1" applyProtection="1">
      <alignment wrapText="1"/>
      <protection/>
    </xf>
    <xf numFmtId="165" fontId="51" fillId="0" borderId="22" xfId="0" applyNumberFormat="1" applyFont="1" applyFill="1" applyBorder="1" applyAlignment="1" applyProtection="1">
      <alignment wrapText="1"/>
      <protection/>
    </xf>
    <xf numFmtId="165" fontId="51" fillId="0" borderId="22" xfId="0" applyNumberFormat="1" applyFont="1" applyFill="1" applyBorder="1" applyAlignment="1" applyProtection="1">
      <alignment wrapText="1"/>
      <protection/>
    </xf>
    <xf numFmtId="165" fontId="51" fillId="0" borderId="22" xfId="0" applyNumberFormat="1" applyFont="1" applyFill="1" applyBorder="1" applyAlignment="1" applyProtection="1">
      <alignment wrapText="1"/>
      <protection/>
    </xf>
    <xf numFmtId="165" fontId="51" fillId="0" borderId="22" xfId="0" applyNumberFormat="1" applyFont="1" applyFill="1" applyBorder="1" applyAlignment="1" applyProtection="1">
      <alignment wrapText="1"/>
      <protection/>
    </xf>
    <xf numFmtId="165" fontId="4" fillId="0" borderId="21" xfId="0" applyNumberFormat="1" applyFont="1" applyBorder="1" applyAlignment="1" applyProtection="1">
      <alignment wrapText="1"/>
      <protection/>
    </xf>
    <xf numFmtId="165" fontId="6" fillId="0" borderId="16" xfId="0" applyNumberFormat="1" applyFont="1" applyBorder="1" applyAlignment="1" applyProtection="1">
      <alignment/>
      <protection/>
    </xf>
    <xf numFmtId="165" fontId="6" fillId="0" borderId="22" xfId="0" applyNumberFormat="1" applyFont="1" applyBorder="1" applyAlignment="1" applyProtection="1">
      <alignment/>
      <protection/>
    </xf>
    <xf numFmtId="165" fontId="6" fillId="0" borderId="23" xfId="0" applyNumberFormat="1" applyFont="1" applyBorder="1" applyAlignment="1" applyProtection="1">
      <alignment/>
      <protection/>
    </xf>
    <xf numFmtId="165" fontId="6" fillId="0" borderId="24" xfId="0" applyNumberFormat="1" applyFont="1" applyBorder="1" applyAlignment="1" applyProtection="1">
      <alignment/>
      <protection/>
    </xf>
    <xf numFmtId="165" fontId="6" fillId="0" borderId="24" xfId="0" applyNumberFormat="1" applyFont="1" applyFill="1" applyBorder="1" applyAlignment="1" applyProtection="1">
      <alignment/>
      <protection/>
    </xf>
    <xf numFmtId="165" fontId="4" fillId="0" borderId="21" xfId="0" applyNumberFormat="1" applyFont="1" applyBorder="1" applyAlignment="1" applyProtection="1">
      <alignment horizontal="left"/>
      <protection/>
    </xf>
    <xf numFmtId="165" fontId="4" fillId="0" borderId="24" xfId="0" applyNumberFormat="1" applyFont="1" applyBorder="1" applyAlignment="1" applyProtection="1">
      <alignment wrapText="1"/>
      <protection/>
    </xf>
    <xf numFmtId="165" fontId="4" fillId="0" borderId="22" xfId="0" applyNumberFormat="1" applyFont="1" applyBorder="1" applyAlignment="1" applyProtection="1">
      <alignment wrapText="1"/>
      <protection/>
    </xf>
    <xf numFmtId="165" fontId="4" fillId="0" borderId="23" xfId="0" applyNumberFormat="1" applyFont="1" applyBorder="1" applyAlignment="1" applyProtection="1">
      <alignment wrapText="1"/>
      <protection/>
    </xf>
    <xf numFmtId="165" fontId="5" fillId="0" borderId="24" xfId="0" applyNumberFormat="1" applyFont="1" applyFill="1" applyBorder="1" applyAlignment="1" applyProtection="1">
      <alignment/>
      <protection/>
    </xf>
    <xf numFmtId="165" fontId="7" fillId="0" borderId="14" xfId="0" applyNumberFormat="1" applyFont="1" applyBorder="1" applyAlignment="1" applyProtection="1">
      <alignment horizontal="left" indent="1"/>
      <protection/>
    </xf>
    <xf numFmtId="165" fontId="7" fillId="0" borderId="13" xfId="0" applyNumberFormat="1" applyFont="1" applyBorder="1" applyAlignment="1" applyProtection="1">
      <alignment wrapText="1"/>
      <protection/>
    </xf>
    <xf numFmtId="165" fontId="6" fillId="0" borderId="30" xfId="0" applyNumberFormat="1" applyFont="1" applyFill="1" applyBorder="1" applyAlignment="1" applyProtection="1">
      <alignment/>
      <protection/>
    </xf>
    <xf numFmtId="165" fontId="6" fillId="0" borderId="31" xfId="0" applyNumberFormat="1" applyFont="1" applyFill="1" applyBorder="1" applyAlignment="1" applyProtection="1">
      <alignment/>
      <protection/>
    </xf>
    <xf numFmtId="165" fontId="7" fillId="0" borderId="32" xfId="0" applyNumberFormat="1" applyFont="1" applyBorder="1" applyAlignment="1" applyProtection="1">
      <alignment wrapText="1"/>
      <protection/>
    </xf>
    <xf numFmtId="165" fontId="7" fillId="0" borderId="30" xfId="0" applyNumberFormat="1" applyFont="1" applyBorder="1" applyAlignment="1" applyProtection="1">
      <alignment wrapText="1"/>
      <protection/>
    </xf>
    <xf numFmtId="165" fontId="7" fillId="0" borderId="31" xfId="0" applyNumberFormat="1" applyFont="1" applyBorder="1" applyAlignment="1" applyProtection="1">
      <alignment wrapText="1"/>
      <protection/>
    </xf>
    <xf numFmtId="165" fontId="6" fillId="0" borderId="32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 vertical="top"/>
      <protection/>
    </xf>
    <xf numFmtId="0" fontId="5" fillId="0" borderId="26" xfId="0" applyFont="1" applyBorder="1" applyAlignment="1" applyProtection="1">
      <alignment horizontal="center" vertical="top"/>
      <protection/>
    </xf>
    <xf numFmtId="0" fontId="5" fillId="0" borderId="27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5" fillId="0" borderId="25" xfId="0" applyFont="1" applyBorder="1" applyAlignment="1" applyProtection="1">
      <alignment horizontal="center" vertical="top"/>
      <protection/>
    </xf>
    <xf numFmtId="165" fontId="8" fillId="0" borderId="0" xfId="0" applyNumberFormat="1" applyFont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right" wrapText="1"/>
      <protection/>
    </xf>
    <xf numFmtId="0" fontId="8" fillId="0" borderId="29" xfId="0" applyFont="1" applyBorder="1" applyAlignment="1" applyProtection="1">
      <alignment horizontal="right" wrapText="1"/>
      <protection/>
    </xf>
    <xf numFmtId="165" fontId="51" fillId="0" borderId="30" xfId="0" applyNumberFormat="1" applyFont="1" applyFill="1" applyBorder="1" applyAlignment="1" applyProtection="1">
      <alignment wrapText="1"/>
      <protection/>
    </xf>
    <xf numFmtId="165" fontId="51" fillId="0" borderId="31" xfId="0" applyNumberFormat="1" applyFont="1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X5" sqref="X5"/>
    </sheetView>
  </sheetViews>
  <sheetFormatPr defaultColWidth="9.140625" defaultRowHeight="12.75"/>
  <cols>
    <col min="1" max="1" width="1.57421875" style="0" customWidth="1"/>
    <col min="2" max="2" width="20.7109375" style="0" customWidth="1"/>
    <col min="3" max="3" width="6.7109375" style="0" customWidth="1"/>
    <col min="4" max="14" width="10.7109375" style="0" customWidth="1"/>
    <col min="15" max="15" width="11.7109375" style="0" customWidth="1"/>
    <col min="16" max="21" width="10.7109375" style="0" customWidth="1"/>
    <col min="22" max="22" width="0" style="0" hidden="1" customWidth="1"/>
  </cols>
  <sheetData>
    <row r="1" spans="1:21" ht="16.5">
      <c r="A1" s="28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3" t="s">
        <v>0</v>
      </c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s="5" customFormat="1" ht="16.5">
      <c r="A3" s="4" t="s">
        <v>0</v>
      </c>
      <c r="B3" s="124" t="s">
        <v>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s="9" customFormat="1" ht="16.5" customHeight="1">
      <c r="A4" s="6" t="s">
        <v>0</v>
      </c>
      <c r="B4" s="7" t="s">
        <v>0</v>
      </c>
      <c r="C4" s="8" t="s">
        <v>0</v>
      </c>
      <c r="D4" s="117" t="s">
        <v>3</v>
      </c>
      <c r="E4" s="118"/>
      <c r="F4" s="118"/>
      <c r="G4" s="118"/>
      <c r="H4" s="118"/>
      <c r="I4" s="118"/>
      <c r="J4" s="118"/>
      <c r="K4" s="118"/>
      <c r="L4" s="119"/>
      <c r="M4" s="122" t="s">
        <v>4</v>
      </c>
      <c r="N4" s="118"/>
      <c r="O4" s="118"/>
      <c r="P4" s="118"/>
      <c r="Q4" s="118"/>
      <c r="R4" s="118"/>
      <c r="S4" s="118"/>
      <c r="T4" s="118"/>
      <c r="U4" s="119"/>
    </row>
    <row r="5" spans="1:22" s="9" customFormat="1" ht="81.75" customHeight="1">
      <c r="A5" s="10" t="s">
        <v>0</v>
      </c>
      <c r="B5" s="11" t="s">
        <v>5</v>
      </c>
      <c r="C5" s="12" t="s">
        <v>6</v>
      </c>
      <c r="D5" s="29" t="s">
        <v>7</v>
      </c>
      <c r="E5" s="30" t="s">
        <v>8</v>
      </c>
      <c r="F5" s="30" t="s">
        <v>9</v>
      </c>
      <c r="G5" s="30" t="s">
        <v>10</v>
      </c>
      <c r="H5" s="30" t="s">
        <v>11</v>
      </c>
      <c r="I5" s="30" t="s">
        <v>12</v>
      </c>
      <c r="J5" s="30" t="s">
        <v>13</v>
      </c>
      <c r="K5" s="30" t="s">
        <v>14</v>
      </c>
      <c r="L5" s="31" t="s">
        <v>15</v>
      </c>
      <c r="M5" s="30" t="s">
        <v>16</v>
      </c>
      <c r="N5" s="30" t="s">
        <v>17</v>
      </c>
      <c r="O5" s="30" t="s">
        <v>18</v>
      </c>
      <c r="P5" s="30" t="s">
        <v>19</v>
      </c>
      <c r="Q5" s="30" t="s">
        <v>20</v>
      </c>
      <c r="R5" s="30" t="s">
        <v>0</v>
      </c>
      <c r="S5" s="30" t="s">
        <v>21</v>
      </c>
      <c r="T5" s="30" t="s">
        <v>22</v>
      </c>
      <c r="U5" s="31" t="s">
        <v>23</v>
      </c>
      <c r="V5" s="9" t="s">
        <v>24</v>
      </c>
    </row>
    <row r="6" spans="1:21" s="9" customFormat="1" ht="12.75">
      <c r="A6" s="6" t="s">
        <v>0</v>
      </c>
      <c r="B6" s="13"/>
      <c r="C6" s="14"/>
      <c r="D6" s="15"/>
      <c r="E6" s="16"/>
      <c r="F6" s="16"/>
      <c r="G6" s="16"/>
      <c r="H6" s="16"/>
      <c r="I6" s="16"/>
      <c r="J6" s="16"/>
      <c r="K6" s="16"/>
      <c r="L6" s="17"/>
      <c r="M6" s="15"/>
      <c r="N6" s="16"/>
      <c r="O6" s="16"/>
      <c r="P6" s="16"/>
      <c r="Q6" s="16"/>
      <c r="R6" s="16"/>
      <c r="S6" s="16"/>
      <c r="T6" s="16"/>
      <c r="U6" s="17"/>
    </row>
    <row r="7" spans="1:21" s="9" customFormat="1" ht="12.75">
      <c r="A7" s="18" t="s">
        <v>0</v>
      </c>
      <c r="B7" s="19" t="s">
        <v>25</v>
      </c>
      <c r="C7" s="14"/>
      <c r="D7" s="20"/>
      <c r="E7" s="21"/>
      <c r="F7" s="21"/>
      <c r="G7" s="21"/>
      <c r="H7" s="21"/>
      <c r="I7" s="21"/>
      <c r="J7" s="21"/>
      <c r="K7" s="21"/>
      <c r="L7" s="22"/>
      <c r="M7" s="20"/>
      <c r="N7" s="21"/>
      <c r="O7" s="21"/>
      <c r="P7" s="21"/>
      <c r="Q7" s="21"/>
      <c r="R7" s="21"/>
      <c r="S7" s="21"/>
      <c r="T7" s="21"/>
      <c r="U7" s="22"/>
    </row>
    <row r="8" spans="1:21" s="9" customFormat="1" ht="12.75">
      <c r="A8" s="18" t="s">
        <v>0</v>
      </c>
      <c r="B8" s="23"/>
      <c r="C8" s="14"/>
      <c r="D8" s="20"/>
      <c r="E8" s="21"/>
      <c r="F8" s="21"/>
      <c r="G8" s="21"/>
      <c r="H8" s="21"/>
      <c r="I8" s="21"/>
      <c r="J8" s="21"/>
      <c r="K8" s="21"/>
      <c r="L8" s="22"/>
      <c r="M8" s="20"/>
      <c r="N8" s="21"/>
      <c r="O8" s="21"/>
      <c r="P8" s="21"/>
      <c r="Q8" s="21"/>
      <c r="R8" s="21"/>
      <c r="S8" s="21"/>
      <c r="T8" s="21"/>
      <c r="U8" s="22"/>
    </row>
    <row r="9" spans="1:22" s="9" customFormat="1" ht="12.75">
      <c r="A9" s="24" t="s">
        <v>26</v>
      </c>
      <c r="B9" s="54" t="s">
        <v>27</v>
      </c>
      <c r="C9" s="55" t="s">
        <v>28</v>
      </c>
      <c r="D9" s="56">
        <v>14255695428</v>
      </c>
      <c r="E9" s="57">
        <v>8144313672</v>
      </c>
      <c r="F9" s="57">
        <v>0</v>
      </c>
      <c r="G9" s="57">
        <v>0</v>
      </c>
      <c r="H9" s="57">
        <v>0</v>
      </c>
      <c r="I9" s="57">
        <v>275988480</v>
      </c>
      <c r="J9" s="57">
        <v>3886816613</v>
      </c>
      <c r="K9" s="57">
        <v>13415796885</v>
      </c>
      <c r="L9" s="58">
        <v>39978611078</v>
      </c>
      <c r="M9" s="59">
        <v>6149742672</v>
      </c>
      <c r="N9" s="60">
        <v>9360972038</v>
      </c>
      <c r="O9" s="57">
        <v>3695285380</v>
      </c>
      <c r="P9" s="60">
        <v>1724605581</v>
      </c>
      <c r="Q9" s="60">
        <v>1107839024</v>
      </c>
      <c r="R9" s="60"/>
      <c r="S9" s="60">
        <v>12107107742</v>
      </c>
      <c r="T9" s="57">
        <v>4956367959</v>
      </c>
      <c r="U9" s="58">
        <v>39101920396</v>
      </c>
      <c r="V9" s="61">
        <v>6496775062</v>
      </c>
    </row>
    <row r="10" spans="1:22" s="9" customFormat="1" ht="12.75">
      <c r="A10" s="24" t="s">
        <v>26</v>
      </c>
      <c r="B10" s="54" t="s">
        <v>29</v>
      </c>
      <c r="C10" s="55" t="s">
        <v>30</v>
      </c>
      <c r="D10" s="56">
        <v>7046026250</v>
      </c>
      <c r="E10" s="57">
        <v>4965745092</v>
      </c>
      <c r="F10" s="57">
        <v>0</v>
      </c>
      <c r="G10" s="57">
        <v>0</v>
      </c>
      <c r="H10" s="57">
        <v>0</v>
      </c>
      <c r="I10" s="57">
        <v>710869123</v>
      </c>
      <c r="J10" s="57">
        <v>2807135520</v>
      </c>
      <c r="K10" s="57">
        <v>6598029275</v>
      </c>
      <c r="L10" s="58">
        <v>22127805260</v>
      </c>
      <c r="M10" s="59">
        <v>3001498083</v>
      </c>
      <c r="N10" s="60">
        <v>6340189767</v>
      </c>
      <c r="O10" s="57">
        <v>2842664791</v>
      </c>
      <c r="P10" s="60">
        <v>1177820479</v>
      </c>
      <c r="Q10" s="60">
        <v>718848744</v>
      </c>
      <c r="R10" s="60"/>
      <c r="S10" s="60">
        <v>4722321323</v>
      </c>
      <c r="T10" s="57">
        <v>3031698078</v>
      </c>
      <c r="U10" s="58">
        <v>21835041265</v>
      </c>
      <c r="V10" s="61">
        <v>2551222123</v>
      </c>
    </row>
    <row r="11" spans="1:22" s="9" customFormat="1" ht="12.75">
      <c r="A11" s="24" t="s">
        <v>26</v>
      </c>
      <c r="B11" s="54" t="s">
        <v>31</v>
      </c>
      <c r="C11" s="55" t="s">
        <v>32</v>
      </c>
      <c r="D11" s="56">
        <v>44528660818</v>
      </c>
      <c r="E11" s="57">
        <v>43647893704</v>
      </c>
      <c r="F11" s="57">
        <v>0</v>
      </c>
      <c r="G11" s="57">
        <v>0</v>
      </c>
      <c r="H11" s="57">
        <v>0</v>
      </c>
      <c r="I11" s="57">
        <v>6019316878</v>
      </c>
      <c r="J11" s="57">
        <v>13320345152</v>
      </c>
      <c r="K11" s="57">
        <v>56877824411</v>
      </c>
      <c r="L11" s="58">
        <v>164394040963</v>
      </c>
      <c r="M11" s="59">
        <v>31607359758</v>
      </c>
      <c r="N11" s="60">
        <v>59075766485</v>
      </c>
      <c r="O11" s="57">
        <v>21518688651</v>
      </c>
      <c r="P11" s="60">
        <v>9720782887</v>
      </c>
      <c r="Q11" s="60">
        <v>5896900214</v>
      </c>
      <c r="R11" s="60"/>
      <c r="S11" s="60">
        <v>22360963038</v>
      </c>
      <c r="T11" s="57">
        <v>14668508998</v>
      </c>
      <c r="U11" s="58">
        <v>164848970031</v>
      </c>
      <c r="V11" s="61">
        <v>7329813729</v>
      </c>
    </row>
    <row r="12" spans="1:22" s="9" customFormat="1" ht="12.75">
      <c r="A12" s="24" t="s">
        <v>26</v>
      </c>
      <c r="B12" s="54" t="s">
        <v>33</v>
      </c>
      <c r="C12" s="55" t="s">
        <v>34</v>
      </c>
      <c r="D12" s="56">
        <v>23659662835</v>
      </c>
      <c r="E12" s="57">
        <v>19274179800</v>
      </c>
      <c r="F12" s="57">
        <v>0</v>
      </c>
      <c r="G12" s="57">
        <v>0</v>
      </c>
      <c r="H12" s="57">
        <v>0</v>
      </c>
      <c r="I12" s="57">
        <v>1132072672</v>
      </c>
      <c r="J12" s="57">
        <v>3279801171</v>
      </c>
      <c r="K12" s="57">
        <v>30558763090</v>
      </c>
      <c r="L12" s="58">
        <v>77904479568</v>
      </c>
      <c r="M12" s="59">
        <v>15571534323</v>
      </c>
      <c r="N12" s="60">
        <v>24730602223</v>
      </c>
      <c r="O12" s="57">
        <v>8558563980</v>
      </c>
      <c r="P12" s="60">
        <v>2054943380</v>
      </c>
      <c r="Q12" s="60">
        <v>1539468809</v>
      </c>
      <c r="R12" s="60"/>
      <c r="S12" s="60">
        <v>17334041465</v>
      </c>
      <c r="T12" s="57">
        <v>7496808515</v>
      </c>
      <c r="U12" s="58">
        <v>77285962695</v>
      </c>
      <c r="V12" s="61">
        <v>8327462413</v>
      </c>
    </row>
    <row r="13" spans="1:22" s="9" customFormat="1" ht="12.75">
      <c r="A13" s="24" t="s">
        <v>26</v>
      </c>
      <c r="B13" s="54" t="s">
        <v>35</v>
      </c>
      <c r="C13" s="55" t="s">
        <v>36</v>
      </c>
      <c r="D13" s="56">
        <v>7845436415</v>
      </c>
      <c r="E13" s="57">
        <v>3126326684</v>
      </c>
      <c r="F13" s="57">
        <v>0</v>
      </c>
      <c r="G13" s="57">
        <v>0</v>
      </c>
      <c r="H13" s="57">
        <v>0</v>
      </c>
      <c r="I13" s="57">
        <v>143273723</v>
      </c>
      <c r="J13" s="57">
        <v>1272631654</v>
      </c>
      <c r="K13" s="57">
        <v>9482638226</v>
      </c>
      <c r="L13" s="58">
        <v>21870306702</v>
      </c>
      <c r="M13" s="59">
        <v>2205291843</v>
      </c>
      <c r="N13" s="60">
        <v>4296602081</v>
      </c>
      <c r="O13" s="57">
        <v>1303551656</v>
      </c>
      <c r="P13" s="60">
        <v>318529680</v>
      </c>
      <c r="Q13" s="60">
        <v>410523140</v>
      </c>
      <c r="R13" s="60"/>
      <c r="S13" s="60">
        <v>11421205388</v>
      </c>
      <c r="T13" s="57">
        <v>2429252634</v>
      </c>
      <c r="U13" s="58">
        <v>22384956422</v>
      </c>
      <c r="V13" s="61">
        <v>4548814602</v>
      </c>
    </row>
    <row r="14" spans="1:22" s="9" customFormat="1" ht="12.75">
      <c r="A14" s="24" t="s">
        <v>26</v>
      </c>
      <c r="B14" s="54" t="s">
        <v>37</v>
      </c>
      <c r="C14" s="55" t="s">
        <v>38</v>
      </c>
      <c r="D14" s="56">
        <v>7529366238</v>
      </c>
      <c r="E14" s="57">
        <v>4825318329</v>
      </c>
      <c r="F14" s="57">
        <v>0</v>
      </c>
      <c r="G14" s="57">
        <v>0</v>
      </c>
      <c r="H14" s="57">
        <v>0</v>
      </c>
      <c r="I14" s="57">
        <v>549549159</v>
      </c>
      <c r="J14" s="57">
        <v>2487617396</v>
      </c>
      <c r="K14" s="57">
        <v>8144972346</v>
      </c>
      <c r="L14" s="58">
        <v>23536823468</v>
      </c>
      <c r="M14" s="59">
        <v>3695920559</v>
      </c>
      <c r="N14" s="60">
        <v>5857744398</v>
      </c>
      <c r="O14" s="57">
        <v>2012722033</v>
      </c>
      <c r="P14" s="60">
        <v>661420476</v>
      </c>
      <c r="Q14" s="60">
        <v>792941507</v>
      </c>
      <c r="R14" s="60"/>
      <c r="S14" s="60">
        <v>6683388905</v>
      </c>
      <c r="T14" s="57">
        <v>2729005297</v>
      </c>
      <c r="U14" s="58">
        <v>22433143175</v>
      </c>
      <c r="V14" s="61">
        <v>3198968676</v>
      </c>
    </row>
    <row r="15" spans="1:22" s="9" customFormat="1" ht="12.75">
      <c r="A15" s="24" t="s">
        <v>26</v>
      </c>
      <c r="B15" s="54" t="s">
        <v>39</v>
      </c>
      <c r="C15" s="55" t="s">
        <v>40</v>
      </c>
      <c r="D15" s="56">
        <v>6141806199</v>
      </c>
      <c r="E15" s="57">
        <v>4579701042</v>
      </c>
      <c r="F15" s="57">
        <v>0</v>
      </c>
      <c r="G15" s="57">
        <v>0</v>
      </c>
      <c r="H15" s="57">
        <v>0</v>
      </c>
      <c r="I15" s="57">
        <v>318813395</v>
      </c>
      <c r="J15" s="57">
        <v>3158930863</v>
      </c>
      <c r="K15" s="57">
        <v>8073346570</v>
      </c>
      <c r="L15" s="58">
        <v>22272598069</v>
      </c>
      <c r="M15" s="59">
        <v>2460246537</v>
      </c>
      <c r="N15" s="60">
        <v>5909887791</v>
      </c>
      <c r="O15" s="57">
        <v>2166043800</v>
      </c>
      <c r="P15" s="60">
        <v>851190415</v>
      </c>
      <c r="Q15" s="60">
        <v>645932033</v>
      </c>
      <c r="R15" s="60"/>
      <c r="S15" s="60">
        <v>6911882960</v>
      </c>
      <c r="T15" s="57">
        <v>2428704105</v>
      </c>
      <c r="U15" s="58">
        <v>21373887641</v>
      </c>
      <c r="V15" s="61">
        <v>2918426993</v>
      </c>
    </row>
    <row r="16" spans="1:22" s="9" customFormat="1" ht="12.75">
      <c r="A16" s="24" t="s">
        <v>26</v>
      </c>
      <c r="B16" s="54" t="s">
        <v>41</v>
      </c>
      <c r="C16" s="55" t="s">
        <v>42</v>
      </c>
      <c r="D16" s="56">
        <v>3297293015</v>
      </c>
      <c r="E16" s="57">
        <v>1832517203</v>
      </c>
      <c r="F16" s="57">
        <v>0</v>
      </c>
      <c r="G16" s="57">
        <v>0</v>
      </c>
      <c r="H16" s="57">
        <v>0</v>
      </c>
      <c r="I16" s="57">
        <v>104781746</v>
      </c>
      <c r="J16" s="57">
        <v>695406674</v>
      </c>
      <c r="K16" s="57">
        <v>2766525486</v>
      </c>
      <c r="L16" s="58">
        <v>8696524124</v>
      </c>
      <c r="M16" s="59">
        <v>1452264042</v>
      </c>
      <c r="N16" s="60">
        <v>2380158887</v>
      </c>
      <c r="O16" s="57">
        <v>815185147</v>
      </c>
      <c r="P16" s="60">
        <v>332677811</v>
      </c>
      <c r="Q16" s="60">
        <v>275810040</v>
      </c>
      <c r="R16" s="60"/>
      <c r="S16" s="60">
        <v>2276546979</v>
      </c>
      <c r="T16" s="57">
        <v>938816599</v>
      </c>
      <c r="U16" s="58">
        <v>8471459505</v>
      </c>
      <c r="V16" s="61">
        <v>1180160790</v>
      </c>
    </row>
    <row r="17" spans="1:22" s="9" customFormat="1" ht="12.75">
      <c r="A17" s="24" t="s">
        <v>26</v>
      </c>
      <c r="B17" s="62" t="s">
        <v>43</v>
      </c>
      <c r="C17" s="55" t="s">
        <v>44</v>
      </c>
      <c r="D17" s="56">
        <v>23683274450</v>
      </c>
      <c r="E17" s="57">
        <v>17263153906</v>
      </c>
      <c r="F17" s="57">
        <v>0</v>
      </c>
      <c r="G17" s="57">
        <v>0</v>
      </c>
      <c r="H17" s="57">
        <v>0</v>
      </c>
      <c r="I17" s="57">
        <v>1342615023</v>
      </c>
      <c r="J17" s="57">
        <v>4054242539</v>
      </c>
      <c r="K17" s="57">
        <v>25149376338</v>
      </c>
      <c r="L17" s="58">
        <v>71492662256</v>
      </c>
      <c r="M17" s="59">
        <v>14447797482</v>
      </c>
      <c r="N17" s="60">
        <v>23980974199</v>
      </c>
      <c r="O17" s="57">
        <v>5402880898</v>
      </c>
      <c r="P17" s="60">
        <v>2915034284</v>
      </c>
      <c r="Q17" s="60">
        <v>2317951620</v>
      </c>
      <c r="R17" s="60"/>
      <c r="S17" s="60">
        <v>9508693705</v>
      </c>
      <c r="T17" s="57">
        <v>11566168679</v>
      </c>
      <c r="U17" s="58">
        <v>70139500867</v>
      </c>
      <c r="V17" s="61">
        <v>4289809385</v>
      </c>
    </row>
    <row r="18" spans="1:22" s="9" customFormat="1" ht="12.75">
      <c r="A18" s="25" t="s">
        <v>0</v>
      </c>
      <c r="B18" s="63" t="s">
        <v>631</v>
      </c>
      <c r="C18" s="64" t="s">
        <v>0</v>
      </c>
      <c r="D18" s="65">
        <f aca="true" t="shared" si="0" ref="D18:V18">SUM(D9:D17)</f>
        <v>137987221648</v>
      </c>
      <c r="E18" s="66">
        <f t="shared" si="0"/>
        <v>107659149432</v>
      </c>
      <c r="F18" s="66">
        <f t="shared" si="0"/>
        <v>0</v>
      </c>
      <c r="G18" s="66">
        <f t="shared" si="0"/>
        <v>0</v>
      </c>
      <c r="H18" s="66">
        <f t="shared" si="0"/>
        <v>0</v>
      </c>
      <c r="I18" s="66">
        <f t="shared" si="0"/>
        <v>10597280199</v>
      </c>
      <c r="J18" s="66">
        <f t="shared" si="0"/>
        <v>34962927582</v>
      </c>
      <c r="K18" s="66">
        <f t="shared" si="0"/>
        <v>161067272627</v>
      </c>
      <c r="L18" s="67">
        <f t="shared" si="0"/>
        <v>452273851488</v>
      </c>
      <c r="M18" s="68">
        <f t="shared" si="0"/>
        <v>80591655299</v>
      </c>
      <c r="N18" s="69">
        <f t="shared" si="0"/>
        <v>141932897869</v>
      </c>
      <c r="O18" s="66">
        <f t="shared" si="0"/>
        <v>48315586336</v>
      </c>
      <c r="P18" s="69">
        <f t="shared" si="0"/>
        <v>19757004993</v>
      </c>
      <c r="Q18" s="69">
        <f t="shared" si="0"/>
        <v>13706215131</v>
      </c>
      <c r="R18" s="69">
        <f t="shared" si="0"/>
        <v>0</v>
      </c>
      <c r="S18" s="69">
        <f t="shared" si="0"/>
        <v>93326151505</v>
      </c>
      <c r="T18" s="66">
        <f t="shared" si="0"/>
        <v>50245330864</v>
      </c>
      <c r="U18" s="67">
        <f t="shared" si="0"/>
        <v>447874841997</v>
      </c>
      <c r="V18" s="61">
        <f t="shared" si="0"/>
        <v>40841453773</v>
      </c>
    </row>
    <row r="19" spans="1:22" s="9" customFormat="1" ht="12.75" customHeight="1">
      <c r="A19" s="26" t="s">
        <v>0</v>
      </c>
      <c r="B19" s="70"/>
      <c r="C19" s="71"/>
      <c r="D19" s="72"/>
      <c r="E19" s="73"/>
      <c r="F19" s="73"/>
      <c r="G19" s="73"/>
      <c r="H19" s="73"/>
      <c r="I19" s="73"/>
      <c r="J19" s="73"/>
      <c r="K19" s="73"/>
      <c r="L19" s="74"/>
      <c r="M19" s="72"/>
      <c r="N19" s="73"/>
      <c r="O19" s="73"/>
      <c r="P19" s="73"/>
      <c r="Q19" s="73"/>
      <c r="R19" s="73"/>
      <c r="S19" s="73"/>
      <c r="T19" s="73"/>
      <c r="U19" s="74"/>
      <c r="V19" s="61"/>
    </row>
    <row r="20" spans="1:22" s="9" customFormat="1" ht="12.75">
      <c r="A20" s="27" t="s">
        <v>0</v>
      </c>
      <c r="B20" s="123" t="s">
        <v>45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61"/>
    </row>
    <row r="21" spans="1:22" ht="12.75">
      <c r="A21" s="2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6"/>
    </row>
    <row r="22" spans="1:22" ht="12.75">
      <c r="A22" s="2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6"/>
    </row>
    <row r="23" spans="1:22" ht="12.75">
      <c r="A23" s="2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6"/>
    </row>
    <row r="24" spans="1:22" ht="12.75">
      <c r="A24" s="2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6"/>
    </row>
    <row r="25" spans="1:22" ht="12.75">
      <c r="A25" s="2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6"/>
    </row>
    <row r="26" spans="1:22" ht="12.75">
      <c r="A26" s="2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6"/>
    </row>
    <row r="27" spans="1:22" ht="12.75">
      <c r="A27" s="2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6"/>
    </row>
    <row r="28" spans="1:22" ht="12.75">
      <c r="A28" s="2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6"/>
    </row>
    <row r="29" spans="1:22" ht="12.75">
      <c r="A29" s="2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6"/>
    </row>
    <row r="30" spans="1:22" ht="12.75">
      <c r="A30" s="2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6"/>
    </row>
    <row r="31" spans="1:22" ht="12.75">
      <c r="A31" s="2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</row>
    <row r="32" spans="1:22" ht="12.75">
      <c r="A32" s="2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6"/>
    </row>
    <row r="33" spans="1:22" ht="12.75">
      <c r="A33" s="2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6"/>
    </row>
    <row r="34" spans="1:22" ht="12.75">
      <c r="A34" s="2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6"/>
    </row>
    <row r="35" spans="1:22" ht="12.75">
      <c r="A35" s="2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6"/>
    </row>
    <row r="36" spans="1:22" ht="12.75">
      <c r="A36" s="2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/>
    </row>
    <row r="37" spans="1:22" ht="12.75">
      <c r="A37" s="2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/>
    </row>
    <row r="38" spans="1:22" ht="12.75">
      <c r="A38" s="2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6"/>
    </row>
    <row r="39" spans="1:22" ht="12.75">
      <c r="A39" s="2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6"/>
    </row>
    <row r="40" spans="1:22" ht="12.75">
      <c r="A40" s="2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6"/>
    </row>
    <row r="41" spans="1:22" ht="12.75">
      <c r="A41" s="2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</row>
    <row r="42" spans="1:22" ht="12.75">
      <c r="A42" s="2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6"/>
    </row>
    <row r="43" spans="1:22" ht="12.75">
      <c r="A43" s="2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6"/>
    </row>
    <row r="44" spans="1:22" ht="12.75">
      <c r="A44" s="2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6"/>
    </row>
    <row r="45" spans="1:22" ht="12.75">
      <c r="A45" s="2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6"/>
    </row>
    <row r="46" spans="1:22" ht="12.75">
      <c r="A46" s="2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6"/>
    </row>
    <row r="47" spans="1:22" ht="12.75">
      <c r="A47" s="2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6"/>
    </row>
    <row r="48" spans="1:22" ht="12.75">
      <c r="A48" s="2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6"/>
    </row>
    <row r="49" spans="1:22" ht="12.75">
      <c r="A49" s="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6"/>
    </row>
    <row r="50" spans="1:22" ht="12.75">
      <c r="A50" s="2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6"/>
    </row>
    <row r="51" spans="1:22" ht="12.75">
      <c r="A51" s="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6"/>
    </row>
    <row r="52" spans="1:22" ht="12.75">
      <c r="A52" s="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6"/>
    </row>
    <row r="53" spans="1:22" ht="12.75">
      <c r="A53" s="2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6"/>
    </row>
    <row r="54" spans="1:22" ht="12.75">
      <c r="A54" s="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6"/>
    </row>
    <row r="55" spans="1:22" ht="12.75">
      <c r="A55" s="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/>
    </row>
    <row r="56" spans="1:22" ht="12.75">
      <c r="A56" s="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6"/>
    </row>
    <row r="57" spans="1:22" ht="12.75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6"/>
    </row>
    <row r="58" spans="1:22" ht="12.75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6"/>
    </row>
    <row r="59" spans="1:22" ht="12.75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6"/>
    </row>
    <row r="60" spans="1:22" ht="12.75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6"/>
    </row>
    <row r="61" spans="1:22" ht="12.75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6"/>
    </row>
    <row r="62" spans="1:22" ht="12.75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6"/>
    </row>
    <row r="63" spans="1:22" ht="12.75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6"/>
    </row>
    <row r="64" spans="1:22" ht="12.75">
      <c r="A64" s="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6"/>
    </row>
    <row r="65" spans="1:22" ht="12.75">
      <c r="A65" s="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6"/>
    </row>
    <row r="66" spans="1:22" ht="12.75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6"/>
    </row>
    <row r="67" spans="1:22" ht="12.75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6"/>
    </row>
    <row r="68" spans="1:22" ht="12.75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6"/>
    </row>
    <row r="69" spans="1:22" ht="12.75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6"/>
    </row>
    <row r="70" spans="1:22" ht="12.75">
      <c r="A70" s="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6"/>
    </row>
    <row r="71" spans="1:22" ht="12.75">
      <c r="A71" s="2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6"/>
    </row>
    <row r="72" spans="1:22" ht="12.75">
      <c r="A72" s="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6"/>
    </row>
    <row r="73" spans="1:22" ht="12.75">
      <c r="A73" s="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6"/>
    </row>
    <row r="74" spans="1:22" ht="12.75">
      <c r="A74" s="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6"/>
    </row>
    <row r="75" spans="1:22" ht="12.75">
      <c r="A75" s="2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6"/>
    </row>
    <row r="76" spans="1:22" ht="12.75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6"/>
    </row>
    <row r="77" spans="1:22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6"/>
    </row>
    <row r="78" spans="1:22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6"/>
    </row>
    <row r="79" spans="1:22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6"/>
    </row>
    <row r="80" spans="1:22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6"/>
    </row>
    <row r="81" spans="1:22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6"/>
    </row>
    <row r="82" spans="1:22" ht="12.75">
      <c r="A82" s="2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6"/>
    </row>
    <row r="83" spans="1:22" ht="12.75">
      <c r="A83" s="2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/>
    </row>
    <row r="84" spans="1:22" ht="12.75">
      <c r="A84" s="2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6"/>
    </row>
    <row r="85" spans="2:22" ht="12.7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</row>
    <row r="86" spans="2:22" ht="12.7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</row>
    <row r="87" spans="2:22" ht="12.7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</row>
    <row r="88" spans="2:22" ht="12.7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</row>
    <row r="89" spans="2:22" ht="12.7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</row>
    <row r="90" spans="2:22" ht="12.7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</row>
    <row r="91" spans="2:22" ht="12.7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</row>
    <row r="92" spans="2:22" ht="12.7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</row>
    <row r="93" spans="2:22" ht="12.7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</row>
    <row r="94" spans="2:22" ht="12.7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</row>
    <row r="95" spans="2:22" ht="12.7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</row>
    <row r="96" spans="2:22" ht="12.7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</row>
    <row r="97" spans="2:22" ht="12.7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</row>
    <row r="98" spans="2:22" ht="12.7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</row>
    <row r="99" spans="2:22" ht="12.7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</row>
    <row r="100" spans="2:22" ht="12.7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</row>
    <row r="101" spans="2:22" ht="12.7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</row>
    <row r="102" spans="2:22" ht="12.7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</row>
    <row r="103" spans="2:22" ht="12.7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</row>
    <row r="104" spans="2:22" ht="12.7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</row>
    <row r="105" spans="2:22" ht="12.7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</row>
    <row r="106" spans="2:22" ht="12.7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</row>
    <row r="107" spans="2:22" ht="12.7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2:22" ht="12.7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</row>
    <row r="109" spans="2:22" ht="12.7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</row>
    <row r="110" spans="2:22" ht="12.7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</row>
    <row r="111" spans="2:22" ht="12.7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</row>
    <row r="112" spans="2:22" ht="12.7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</row>
    <row r="113" spans="2:22" ht="12.7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</row>
    <row r="114" spans="2:22" ht="12.7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</row>
    <row r="115" spans="2:22" ht="12.7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</row>
    <row r="116" spans="2:22" ht="12.7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</row>
    <row r="117" spans="2:22" ht="12.7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</row>
    <row r="118" spans="2:22" ht="12.75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</row>
    <row r="119" spans="2:22" ht="12.75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</row>
    <row r="120" spans="2:22" ht="12.75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</row>
    <row r="121" spans="2:22" ht="12.75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</row>
    <row r="122" spans="2:22" ht="12.75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</row>
    <row r="123" spans="2:22" ht="12.75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</row>
    <row r="124" spans="2:22" ht="12.75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</row>
    <row r="125" spans="2:22" ht="12.75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</row>
    <row r="126" spans="2:22" ht="12.75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</row>
    <row r="127" spans="2:22" ht="12.75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</row>
    <row r="128" spans="2:22" ht="12.75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</row>
    <row r="129" spans="2:22" ht="12.75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</row>
    <row r="130" spans="2:22" ht="12.75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</row>
    <row r="131" spans="2:22" ht="12.75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</row>
    <row r="132" spans="2:22" ht="12.75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</row>
    <row r="133" spans="2:22" ht="12.75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</row>
    <row r="134" spans="2:22" ht="12.75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</row>
    <row r="135" spans="2:22" ht="12.75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</row>
    <row r="136" spans="2:22" ht="12.75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</row>
    <row r="137" spans="2:22" ht="12.75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</row>
    <row r="138" spans="2:22" ht="12.75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</row>
    <row r="139" spans="2:22" ht="12.75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</row>
    <row r="140" spans="2:22" ht="12.75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</row>
    <row r="141" spans="2:22" ht="12.75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</row>
    <row r="142" spans="2:22" ht="12.75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</row>
    <row r="143" spans="2:22" ht="12.75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</row>
    <row r="144" spans="2:22" ht="12.75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</row>
    <row r="145" spans="2:22" ht="12.75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</row>
    <row r="146" spans="2:22" ht="12.75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</row>
    <row r="147" spans="2:22" ht="12.75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</row>
    <row r="148" spans="2:22" ht="12.75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</row>
    <row r="149" spans="2:22" ht="12.75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</row>
    <row r="150" spans="2:22" ht="12.75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</row>
    <row r="151" spans="2:22" ht="12.75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</row>
    <row r="152" spans="2:22" ht="12.75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</row>
    <row r="153" spans="2:22" ht="12.75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</row>
    <row r="154" spans="2:22" ht="12.75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</row>
    <row r="155" spans="2:22" ht="12.75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</row>
    <row r="156" spans="2:22" ht="12.75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</row>
    <row r="157" spans="2:22" ht="12.75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</row>
    <row r="158" spans="2:22" ht="12.75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</row>
    <row r="159" spans="2:22" ht="12.75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</row>
    <row r="160" spans="2:22" ht="12.75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</row>
    <row r="161" spans="2:22" ht="12.75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</row>
    <row r="162" spans="2:22" ht="12.75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</row>
    <row r="163" spans="2:22" ht="12.75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</row>
    <row r="164" spans="2:22" ht="12.75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</row>
    <row r="165" spans="2:22" ht="12.75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</row>
    <row r="166" spans="2:22" ht="12.75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</row>
    <row r="167" spans="2:22" ht="12.75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</row>
    <row r="168" spans="2:22" ht="12.75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</row>
    <row r="169" spans="2:22" ht="12.75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</row>
    <row r="170" spans="2:22" ht="12.75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</row>
    <row r="171" spans="2:22" ht="12.75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</row>
    <row r="172" spans="2:22" ht="12.75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</row>
    <row r="173" spans="2:22" ht="12.75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</row>
    <row r="174" spans="2:22" ht="12.75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</row>
    <row r="175" spans="2:22" ht="12.75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</row>
    <row r="176" spans="2:22" ht="12.75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</row>
    <row r="177" spans="2:22" ht="12.75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</row>
    <row r="178" spans="2:22" ht="12.75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</row>
    <row r="179" spans="2:22" ht="12.75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</row>
    <row r="180" spans="2:22" ht="12.75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</row>
    <row r="181" spans="2:22" ht="12.75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</row>
    <row r="182" spans="2:22" ht="12.75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</row>
    <row r="183" spans="2:22" ht="12.75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</row>
    <row r="184" spans="2:22" ht="12.75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</row>
    <row r="185" spans="2:22" ht="12.75"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</row>
    <row r="186" spans="2:22" ht="12.75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</row>
    <row r="187" spans="2:22" ht="12.75"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</row>
    <row r="188" spans="2:22" ht="12.75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</row>
    <row r="189" spans="2:22" ht="12.75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</row>
    <row r="190" spans="2:22" ht="12.75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</row>
    <row r="191" spans="2:22" ht="12.75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</row>
    <row r="192" spans="2:22" ht="12.75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</row>
    <row r="193" spans="2:22" ht="12.75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</row>
    <row r="194" spans="2:22" ht="12.75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</row>
    <row r="195" spans="2:22" ht="12.75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</row>
    <row r="196" spans="2:22" ht="12.75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</row>
    <row r="197" spans="2:22" ht="12.75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</row>
    <row r="198" spans="2:22" ht="12.75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</row>
    <row r="199" spans="2:22" ht="12.75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</row>
    <row r="200" spans="2:22" ht="12.75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</row>
    <row r="201" spans="2:22" ht="12.75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</row>
    <row r="202" spans="2:22" ht="12.75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</row>
    <row r="203" spans="2:22" ht="12.75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</row>
    <row r="204" spans="2:22" ht="12.75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</row>
    <row r="205" spans="2:22" ht="12.75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</row>
    <row r="206" spans="2:22" ht="12.75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</row>
    <row r="207" spans="2:22" ht="12.75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</row>
    <row r="208" spans="2:22" ht="12.75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</row>
    <row r="209" spans="2:22" ht="12.75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</row>
    <row r="210" spans="2:22" ht="12.75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</row>
    <row r="211" spans="2:22" ht="12.75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</row>
    <row r="212" spans="2:22" ht="12.75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</row>
    <row r="213" spans="2:22" ht="12.75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</row>
    <row r="214" spans="2:22" ht="12.75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</row>
    <row r="215" spans="2:22" ht="12.75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</row>
    <row r="216" spans="2:22" ht="12.75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</row>
    <row r="217" spans="2:22" ht="12.75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</row>
    <row r="218" spans="2:22" ht="12.75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</row>
    <row r="219" spans="2:22" ht="12.75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</row>
    <row r="220" spans="2:22" ht="12.75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</row>
    <row r="221" spans="2:22" ht="12.75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</row>
    <row r="222" spans="2:22" ht="12.75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</row>
    <row r="223" spans="2:22" ht="12.75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</row>
    <row r="224" spans="2:22" ht="12.75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</row>
    <row r="225" spans="2:22" ht="12.75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</row>
    <row r="226" spans="2:22" ht="12.75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</row>
    <row r="227" spans="2:22" ht="12.75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</row>
    <row r="228" spans="2:22" ht="12.75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</row>
    <row r="229" spans="2:22" ht="12.75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</row>
    <row r="230" spans="2:22" ht="12.75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</row>
    <row r="231" spans="2:22" ht="12.75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</row>
    <row r="232" spans="2:22" ht="12.75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</row>
    <row r="233" spans="2:22" ht="12.75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</row>
    <row r="234" spans="2:22" ht="12.75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</row>
    <row r="235" spans="2:22" ht="12.75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</row>
    <row r="236" spans="2:22" ht="12.75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</row>
    <row r="237" spans="2:22" ht="12.75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</row>
    <row r="238" spans="2:22" ht="12.7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</row>
    <row r="239" spans="2:22" ht="12.75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</row>
    <row r="240" spans="2:22" ht="12.75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</row>
    <row r="241" spans="2:22" ht="12.75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</row>
    <row r="242" spans="2:22" ht="12.75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</row>
    <row r="243" spans="2:22" ht="12.7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</row>
    <row r="244" spans="2:22" ht="12.75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</row>
    <row r="245" spans="2:22" ht="12.75"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</row>
    <row r="246" spans="2:22" ht="12.75"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</row>
    <row r="247" spans="2:22" ht="12.75"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</row>
    <row r="248" spans="2:22" ht="12.75"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</row>
    <row r="249" spans="2:22" ht="12.75"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</row>
    <row r="250" spans="2:22" ht="12.75"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</row>
    <row r="251" spans="2:22" ht="12.75"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</row>
    <row r="252" spans="2:22" ht="12.75"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</row>
    <row r="253" spans="2:22" ht="12.75"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</row>
    <row r="254" spans="2:22" ht="12.75"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</row>
    <row r="255" spans="2:22" ht="12.75"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</row>
    <row r="256" spans="2:22" ht="12.75"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</row>
    <row r="257" spans="2:22" ht="12.75"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</row>
    <row r="258" spans="2:22" ht="12.7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</row>
    <row r="259" spans="2:22" ht="12.7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</row>
    <row r="260" spans="2:22" ht="12.7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</row>
    <row r="261" spans="2:22" ht="12.7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</row>
    <row r="262" spans="2:22" ht="12.75"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</row>
    <row r="263" spans="2:22" ht="12.75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</row>
    <row r="264" spans="2:22" ht="12.75"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</row>
    <row r="265" spans="2:22" ht="12.75"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</row>
    <row r="266" spans="2:22" ht="12.75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</row>
    <row r="267" spans="2:22" ht="12.75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</row>
    <row r="268" spans="2:22" ht="12.75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</row>
    <row r="269" spans="2:22" ht="12.75"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</row>
    <row r="270" spans="2:22" ht="12.75"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</row>
    <row r="271" spans="2:22" ht="12.75"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</row>
    <row r="272" spans="2:22" ht="12.75"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</row>
    <row r="273" spans="2:22" ht="12.75"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</row>
    <row r="274" spans="2:22" ht="12.75"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</row>
    <row r="275" spans="2:22" ht="12.75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</row>
    <row r="276" spans="2:22" ht="12.75"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</row>
    <row r="277" spans="2:22" ht="12.75"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</row>
    <row r="278" spans="2:22" ht="12.75"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</row>
    <row r="279" spans="2:22" ht="12.75"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</row>
    <row r="280" spans="2:22" ht="12.75"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</row>
    <row r="281" spans="2:22" ht="12.75"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</row>
    <row r="282" spans="2:22" ht="12.75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</row>
    <row r="283" spans="2:22" ht="12.75"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</row>
    <row r="284" spans="2:22" ht="12.75"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</row>
    <row r="285" spans="2:22" ht="12.75"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</row>
    <row r="286" spans="2:22" ht="12.75"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</row>
    <row r="287" spans="2:22" ht="12.75"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</row>
    <row r="288" spans="2:22" ht="12.75"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</row>
    <row r="289" spans="2:22" ht="12.75"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</row>
    <row r="290" spans="2:22" ht="12.75"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</row>
    <row r="291" spans="2:22" ht="12.75"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</row>
    <row r="292" spans="2:22" ht="12.75"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</row>
    <row r="293" spans="2:22" ht="12.75"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</row>
    <row r="294" spans="2:22" ht="12.75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</row>
    <row r="295" spans="2:22" ht="12.75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</row>
    <row r="296" spans="2:22" ht="12.75"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</row>
    <row r="297" spans="2:22" ht="12.75"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</row>
    <row r="298" spans="2:22" ht="12.75"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</row>
    <row r="299" spans="2:22" ht="12.75"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</row>
    <row r="300" spans="2:22" ht="12.75"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</row>
  </sheetData>
  <sheetProtection/>
  <mergeCells count="5">
    <mergeCell ref="D4:L4"/>
    <mergeCell ref="B2:U2"/>
    <mergeCell ref="M4:U4"/>
    <mergeCell ref="B20:U20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  <rowBreaks count="1" manualBreakCount="1">
    <brk id="2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21" width="12.57421875" style="0" bestFit="1" customWidth="1"/>
    <col min="22" max="22" width="12.57421875" style="0" hidden="1" customWidth="1"/>
  </cols>
  <sheetData>
    <row r="1" spans="1:21" ht="14.25" customHeight="1">
      <c r="A1" s="2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>
      <c r="A2" s="3" t="s">
        <v>0</v>
      </c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6.5">
      <c r="A3" s="4" t="s">
        <v>0</v>
      </c>
      <c r="B3" s="124" t="s">
        <v>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5" customHeight="1">
      <c r="A4" s="6" t="s">
        <v>0</v>
      </c>
      <c r="B4" s="32" t="s">
        <v>0</v>
      </c>
      <c r="C4" s="33" t="s">
        <v>0</v>
      </c>
      <c r="D4" s="117" t="s">
        <v>3</v>
      </c>
      <c r="E4" s="118"/>
      <c r="F4" s="118"/>
      <c r="G4" s="118"/>
      <c r="H4" s="118"/>
      <c r="I4" s="118"/>
      <c r="J4" s="118"/>
      <c r="K4" s="118"/>
      <c r="L4" s="119"/>
      <c r="M4" s="122" t="s">
        <v>4</v>
      </c>
      <c r="N4" s="118"/>
      <c r="O4" s="118"/>
      <c r="P4" s="118"/>
      <c r="Q4" s="118"/>
      <c r="R4" s="118"/>
      <c r="S4" s="118"/>
      <c r="T4" s="118"/>
      <c r="U4" s="119"/>
    </row>
    <row r="5" spans="1:22" ht="62.25" customHeight="1">
      <c r="A5" s="10" t="s">
        <v>0</v>
      </c>
      <c r="B5" s="34" t="s">
        <v>5</v>
      </c>
      <c r="C5" s="35" t="s">
        <v>6</v>
      </c>
      <c r="D5" s="29" t="s">
        <v>7</v>
      </c>
      <c r="E5" s="30" t="s">
        <v>8</v>
      </c>
      <c r="F5" s="30" t="s">
        <v>9</v>
      </c>
      <c r="G5" s="30" t="s">
        <v>10</v>
      </c>
      <c r="H5" s="30" t="s">
        <v>11</v>
      </c>
      <c r="I5" s="30" t="s">
        <v>12</v>
      </c>
      <c r="J5" s="30" t="s">
        <v>13</v>
      </c>
      <c r="K5" s="30" t="s">
        <v>14</v>
      </c>
      <c r="L5" s="31" t="s">
        <v>15</v>
      </c>
      <c r="M5" s="30" t="s">
        <v>16</v>
      </c>
      <c r="N5" s="30" t="s">
        <v>17</v>
      </c>
      <c r="O5" s="30" t="s">
        <v>18</v>
      </c>
      <c r="P5" s="30" t="s">
        <v>19</v>
      </c>
      <c r="Q5" s="30" t="s">
        <v>20</v>
      </c>
      <c r="R5" s="30" t="s">
        <v>0</v>
      </c>
      <c r="S5" s="30" t="s">
        <v>21</v>
      </c>
      <c r="T5" s="30" t="s">
        <v>22</v>
      </c>
      <c r="U5" s="31" t="s">
        <v>23</v>
      </c>
      <c r="V5" s="1" t="s">
        <v>24</v>
      </c>
    </row>
    <row r="6" spans="1:21" ht="12.75" customHeight="1">
      <c r="A6" s="36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</row>
    <row r="7" spans="1:21" ht="12.75" customHeight="1">
      <c r="A7" s="40" t="s">
        <v>0</v>
      </c>
      <c r="B7" s="41" t="s">
        <v>606</v>
      </c>
      <c r="C7" s="42" t="s">
        <v>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</row>
    <row r="8" spans="1:21" ht="12.75" customHeight="1">
      <c r="A8" s="36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9"/>
    </row>
    <row r="9" spans="1:22" ht="13.5">
      <c r="A9" s="43" t="s">
        <v>568</v>
      </c>
      <c r="B9" s="77" t="s">
        <v>330</v>
      </c>
      <c r="C9" s="78" t="s">
        <v>331</v>
      </c>
      <c r="D9" s="79">
        <v>205152190</v>
      </c>
      <c r="E9" s="79">
        <v>106349432</v>
      </c>
      <c r="F9" s="79">
        <v>0</v>
      </c>
      <c r="G9" s="79">
        <v>0</v>
      </c>
      <c r="H9" s="79">
        <v>0</v>
      </c>
      <c r="I9" s="79">
        <v>541000</v>
      </c>
      <c r="J9" s="79">
        <v>45326754</v>
      </c>
      <c r="K9" s="79">
        <v>249582146</v>
      </c>
      <c r="L9" s="79">
        <v>606951522</v>
      </c>
      <c r="M9" s="79">
        <v>104984130</v>
      </c>
      <c r="N9" s="79">
        <v>43380821</v>
      </c>
      <c r="O9" s="79">
        <v>47282976</v>
      </c>
      <c r="P9" s="79">
        <v>12892516</v>
      </c>
      <c r="Q9" s="79">
        <v>11041295</v>
      </c>
      <c r="R9" s="79"/>
      <c r="S9" s="79">
        <v>354716000</v>
      </c>
      <c r="T9" s="79">
        <v>37655853</v>
      </c>
      <c r="U9" s="80">
        <v>611953591</v>
      </c>
      <c r="V9" s="81">
        <v>313076000</v>
      </c>
    </row>
    <row r="10" spans="1:22" ht="13.5">
      <c r="A10" s="43" t="s">
        <v>568</v>
      </c>
      <c r="B10" s="77" t="s">
        <v>332</v>
      </c>
      <c r="C10" s="78" t="s">
        <v>333</v>
      </c>
      <c r="D10" s="79">
        <v>288857188</v>
      </c>
      <c r="E10" s="79">
        <v>340293572</v>
      </c>
      <c r="F10" s="79">
        <v>0</v>
      </c>
      <c r="G10" s="79">
        <v>0</v>
      </c>
      <c r="H10" s="79">
        <v>0</v>
      </c>
      <c r="I10" s="79">
        <v>0</v>
      </c>
      <c r="J10" s="79">
        <v>152852729</v>
      </c>
      <c r="K10" s="79">
        <v>361507016</v>
      </c>
      <c r="L10" s="79">
        <v>1143510505</v>
      </c>
      <c r="M10" s="79">
        <v>191336759</v>
      </c>
      <c r="N10" s="79">
        <v>276349452</v>
      </c>
      <c r="O10" s="79">
        <v>70556182</v>
      </c>
      <c r="P10" s="79">
        <v>43432357</v>
      </c>
      <c r="Q10" s="79">
        <v>50858908</v>
      </c>
      <c r="R10" s="79"/>
      <c r="S10" s="79">
        <v>207727429</v>
      </c>
      <c r="T10" s="79">
        <v>65907298</v>
      </c>
      <c r="U10" s="80">
        <v>906168385</v>
      </c>
      <c r="V10" s="81">
        <v>199068571</v>
      </c>
    </row>
    <row r="11" spans="1:22" ht="13.5">
      <c r="A11" s="43" t="s">
        <v>568</v>
      </c>
      <c r="B11" s="77" t="s">
        <v>334</v>
      </c>
      <c r="C11" s="78" t="s">
        <v>335</v>
      </c>
      <c r="D11" s="79">
        <v>246492190</v>
      </c>
      <c r="E11" s="79">
        <v>116000000</v>
      </c>
      <c r="F11" s="79">
        <v>0</v>
      </c>
      <c r="G11" s="79">
        <v>0</v>
      </c>
      <c r="H11" s="79">
        <v>0</v>
      </c>
      <c r="I11" s="79">
        <v>7600293</v>
      </c>
      <c r="J11" s="79">
        <v>87276013</v>
      </c>
      <c r="K11" s="79">
        <v>296303071</v>
      </c>
      <c r="L11" s="79">
        <v>753671567</v>
      </c>
      <c r="M11" s="79">
        <v>81391456</v>
      </c>
      <c r="N11" s="79">
        <v>135963331</v>
      </c>
      <c r="O11" s="79">
        <v>17100444</v>
      </c>
      <c r="P11" s="79">
        <v>11144733</v>
      </c>
      <c r="Q11" s="79">
        <v>12924577</v>
      </c>
      <c r="R11" s="79"/>
      <c r="S11" s="79">
        <v>279301800</v>
      </c>
      <c r="T11" s="79">
        <v>39260679</v>
      </c>
      <c r="U11" s="80">
        <v>577087020</v>
      </c>
      <c r="V11" s="81">
        <v>185054200</v>
      </c>
    </row>
    <row r="12" spans="1:22" ht="13.5">
      <c r="A12" s="43" t="s">
        <v>568</v>
      </c>
      <c r="B12" s="77" t="s">
        <v>336</v>
      </c>
      <c r="C12" s="78" t="s">
        <v>337</v>
      </c>
      <c r="D12" s="79">
        <v>105010299</v>
      </c>
      <c r="E12" s="79">
        <v>80071005</v>
      </c>
      <c r="F12" s="79">
        <v>0</v>
      </c>
      <c r="G12" s="79">
        <v>0</v>
      </c>
      <c r="H12" s="79">
        <v>0</v>
      </c>
      <c r="I12" s="79">
        <v>0</v>
      </c>
      <c r="J12" s="79">
        <v>63852421</v>
      </c>
      <c r="K12" s="79">
        <v>160932351</v>
      </c>
      <c r="L12" s="79">
        <v>409866076</v>
      </c>
      <c r="M12" s="79">
        <v>62495908</v>
      </c>
      <c r="N12" s="79">
        <v>70980303</v>
      </c>
      <c r="O12" s="79">
        <v>25137347</v>
      </c>
      <c r="P12" s="79">
        <v>14033112</v>
      </c>
      <c r="Q12" s="79">
        <v>7400217</v>
      </c>
      <c r="R12" s="79"/>
      <c r="S12" s="79">
        <v>138078900</v>
      </c>
      <c r="T12" s="79">
        <v>55813408</v>
      </c>
      <c r="U12" s="80">
        <v>373939195</v>
      </c>
      <c r="V12" s="81">
        <v>111351100</v>
      </c>
    </row>
    <row r="13" spans="1:22" ht="13.5">
      <c r="A13" s="43" t="s">
        <v>568</v>
      </c>
      <c r="B13" s="77" t="s">
        <v>338</v>
      </c>
      <c r="C13" s="78" t="s">
        <v>339</v>
      </c>
      <c r="D13" s="79">
        <v>259680847</v>
      </c>
      <c r="E13" s="79">
        <v>374288567</v>
      </c>
      <c r="F13" s="79">
        <v>0</v>
      </c>
      <c r="G13" s="79">
        <v>0</v>
      </c>
      <c r="H13" s="79">
        <v>0</v>
      </c>
      <c r="I13" s="79">
        <v>42757795</v>
      </c>
      <c r="J13" s="79">
        <v>67593784</v>
      </c>
      <c r="K13" s="79">
        <v>353456165</v>
      </c>
      <c r="L13" s="79">
        <v>1097777158</v>
      </c>
      <c r="M13" s="79">
        <v>179005429</v>
      </c>
      <c r="N13" s="79">
        <v>465515851</v>
      </c>
      <c r="O13" s="79">
        <v>94076076</v>
      </c>
      <c r="P13" s="79">
        <v>71214132</v>
      </c>
      <c r="Q13" s="79">
        <v>65512866</v>
      </c>
      <c r="R13" s="79"/>
      <c r="S13" s="79">
        <v>141569350</v>
      </c>
      <c r="T13" s="79">
        <v>59413111</v>
      </c>
      <c r="U13" s="80">
        <v>1076306815</v>
      </c>
      <c r="V13" s="81">
        <v>40307000</v>
      </c>
    </row>
    <row r="14" spans="1:22" ht="13.5">
      <c r="A14" s="43" t="s">
        <v>568</v>
      </c>
      <c r="B14" s="77" t="s">
        <v>340</v>
      </c>
      <c r="C14" s="78" t="s">
        <v>341</v>
      </c>
      <c r="D14" s="79">
        <v>77897460</v>
      </c>
      <c r="E14" s="79">
        <v>86000004</v>
      </c>
      <c r="F14" s="79">
        <v>0</v>
      </c>
      <c r="G14" s="79">
        <v>0</v>
      </c>
      <c r="H14" s="79">
        <v>0</v>
      </c>
      <c r="I14" s="79">
        <v>5199996</v>
      </c>
      <c r="J14" s="79">
        <v>49698732</v>
      </c>
      <c r="K14" s="79">
        <v>96653844</v>
      </c>
      <c r="L14" s="79">
        <v>315450036</v>
      </c>
      <c r="M14" s="79">
        <v>33417816</v>
      </c>
      <c r="N14" s="79">
        <v>73472424</v>
      </c>
      <c r="O14" s="79">
        <v>25008588</v>
      </c>
      <c r="P14" s="79">
        <v>22997700</v>
      </c>
      <c r="Q14" s="79">
        <v>7161624</v>
      </c>
      <c r="R14" s="79"/>
      <c r="S14" s="79">
        <v>90321192</v>
      </c>
      <c r="T14" s="79">
        <v>51261456</v>
      </c>
      <c r="U14" s="80">
        <v>303640800</v>
      </c>
      <c r="V14" s="81">
        <v>50477796</v>
      </c>
    </row>
    <row r="15" spans="1:22" ht="13.5">
      <c r="A15" s="43" t="s">
        <v>568</v>
      </c>
      <c r="B15" s="77" t="s">
        <v>78</v>
      </c>
      <c r="C15" s="78" t="s">
        <v>79</v>
      </c>
      <c r="D15" s="79">
        <v>680142785</v>
      </c>
      <c r="E15" s="79">
        <v>570080515</v>
      </c>
      <c r="F15" s="79">
        <v>0</v>
      </c>
      <c r="G15" s="79">
        <v>0</v>
      </c>
      <c r="H15" s="79">
        <v>0</v>
      </c>
      <c r="I15" s="79">
        <v>129057875</v>
      </c>
      <c r="J15" s="79">
        <v>202185767</v>
      </c>
      <c r="K15" s="79">
        <v>911161841</v>
      </c>
      <c r="L15" s="79">
        <v>2492628783</v>
      </c>
      <c r="M15" s="79">
        <v>371135083</v>
      </c>
      <c r="N15" s="79">
        <v>699171252</v>
      </c>
      <c r="O15" s="79">
        <v>577597372</v>
      </c>
      <c r="P15" s="79">
        <v>147784614</v>
      </c>
      <c r="Q15" s="79">
        <v>155522577</v>
      </c>
      <c r="R15" s="79"/>
      <c r="S15" s="79">
        <v>363505000</v>
      </c>
      <c r="T15" s="79">
        <v>274645647</v>
      </c>
      <c r="U15" s="80">
        <v>2589361545</v>
      </c>
      <c r="V15" s="81">
        <v>124693000</v>
      </c>
    </row>
    <row r="16" spans="1:22" ht="13.5">
      <c r="A16" s="43" t="s">
        <v>569</v>
      </c>
      <c r="B16" s="77" t="s">
        <v>519</v>
      </c>
      <c r="C16" s="78" t="s">
        <v>520</v>
      </c>
      <c r="D16" s="79">
        <v>225564762</v>
      </c>
      <c r="E16" s="79">
        <v>0</v>
      </c>
      <c r="F16" s="79">
        <v>0</v>
      </c>
      <c r="G16" s="79">
        <v>0</v>
      </c>
      <c r="H16" s="79">
        <v>0</v>
      </c>
      <c r="I16" s="79">
        <v>670800</v>
      </c>
      <c r="J16" s="79">
        <v>0</v>
      </c>
      <c r="K16" s="79">
        <v>153156000</v>
      </c>
      <c r="L16" s="79">
        <v>379391562</v>
      </c>
      <c r="M16" s="79">
        <v>0</v>
      </c>
      <c r="N16" s="79">
        <v>0</v>
      </c>
      <c r="O16" s="79">
        <v>0</v>
      </c>
      <c r="P16" s="79">
        <v>124800</v>
      </c>
      <c r="Q16" s="79">
        <v>0</v>
      </c>
      <c r="R16" s="79"/>
      <c r="S16" s="79">
        <v>326966740</v>
      </c>
      <c r="T16" s="79">
        <v>20673330</v>
      </c>
      <c r="U16" s="80">
        <v>347764870</v>
      </c>
      <c r="V16" s="81">
        <v>2365000</v>
      </c>
    </row>
    <row r="17" spans="1:22" ht="12.75">
      <c r="A17" s="44" t="s">
        <v>0</v>
      </c>
      <c r="B17" s="82" t="s">
        <v>607</v>
      </c>
      <c r="C17" s="83" t="s">
        <v>0</v>
      </c>
      <c r="D17" s="83">
        <f aca="true" t="shared" si="0" ref="D17:V17">SUM(D9:D16)</f>
        <v>2088797721</v>
      </c>
      <c r="E17" s="83">
        <f t="shared" si="0"/>
        <v>1673083095</v>
      </c>
      <c r="F17" s="83">
        <f t="shared" si="0"/>
        <v>0</v>
      </c>
      <c r="G17" s="83">
        <f t="shared" si="0"/>
        <v>0</v>
      </c>
      <c r="H17" s="83">
        <f t="shared" si="0"/>
        <v>0</v>
      </c>
      <c r="I17" s="83">
        <f t="shared" si="0"/>
        <v>185827759</v>
      </c>
      <c r="J17" s="83">
        <f t="shared" si="0"/>
        <v>668786200</v>
      </c>
      <c r="K17" s="83">
        <f t="shared" si="0"/>
        <v>2582752434</v>
      </c>
      <c r="L17" s="83">
        <f t="shared" si="0"/>
        <v>7199247209</v>
      </c>
      <c r="M17" s="83">
        <f t="shared" si="0"/>
        <v>1023766581</v>
      </c>
      <c r="N17" s="83">
        <f t="shared" si="0"/>
        <v>1764833434</v>
      </c>
      <c r="O17" s="83">
        <f t="shared" si="0"/>
        <v>856758985</v>
      </c>
      <c r="P17" s="83">
        <f t="shared" si="0"/>
        <v>323623964</v>
      </c>
      <c r="Q17" s="83">
        <f t="shared" si="0"/>
        <v>310422064</v>
      </c>
      <c r="R17" s="83">
        <f t="shared" si="0"/>
        <v>0</v>
      </c>
      <c r="S17" s="83">
        <f t="shared" si="0"/>
        <v>1902186411</v>
      </c>
      <c r="T17" s="83">
        <f t="shared" si="0"/>
        <v>604630782</v>
      </c>
      <c r="U17" s="84">
        <f t="shared" si="0"/>
        <v>6786222221</v>
      </c>
      <c r="V17" s="85">
        <f t="shared" si="0"/>
        <v>1026392667</v>
      </c>
    </row>
    <row r="18" spans="1:22" ht="13.5">
      <c r="A18" s="43" t="s">
        <v>568</v>
      </c>
      <c r="B18" s="77" t="s">
        <v>342</v>
      </c>
      <c r="C18" s="78" t="s">
        <v>343</v>
      </c>
      <c r="D18" s="79">
        <v>157178472</v>
      </c>
      <c r="E18" s="79">
        <v>161248764</v>
      </c>
      <c r="F18" s="79">
        <v>0</v>
      </c>
      <c r="G18" s="79">
        <v>0</v>
      </c>
      <c r="H18" s="79">
        <v>0</v>
      </c>
      <c r="I18" s="79">
        <v>3117000</v>
      </c>
      <c r="J18" s="79">
        <v>101385264</v>
      </c>
      <c r="K18" s="79">
        <v>284396160</v>
      </c>
      <c r="L18" s="79">
        <v>707325660</v>
      </c>
      <c r="M18" s="79">
        <v>91012908</v>
      </c>
      <c r="N18" s="79">
        <v>233297928</v>
      </c>
      <c r="O18" s="79">
        <v>55312680</v>
      </c>
      <c r="P18" s="79">
        <v>14154720</v>
      </c>
      <c r="Q18" s="79">
        <v>11762880</v>
      </c>
      <c r="R18" s="79"/>
      <c r="S18" s="79">
        <v>116808000</v>
      </c>
      <c r="T18" s="79">
        <v>129218310</v>
      </c>
      <c r="U18" s="80">
        <v>651567426</v>
      </c>
      <c r="V18" s="81">
        <v>26133996</v>
      </c>
    </row>
    <row r="19" spans="1:22" ht="13.5">
      <c r="A19" s="43" t="s">
        <v>568</v>
      </c>
      <c r="B19" s="77" t="s">
        <v>80</v>
      </c>
      <c r="C19" s="78" t="s">
        <v>81</v>
      </c>
      <c r="D19" s="79">
        <v>941337482</v>
      </c>
      <c r="E19" s="79">
        <v>1174501846</v>
      </c>
      <c r="F19" s="79">
        <v>0</v>
      </c>
      <c r="G19" s="79">
        <v>0</v>
      </c>
      <c r="H19" s="79">
        <v>0</v>
      </c>
      <c r="I19" s="79">
        <v>218614933</v>
      </c>
      <c r="J19" s="79">
        <v>784782438</v>
      </c>
      <c r="K19" s="79">
        <v>968966352</v>
      </c>
      <c r="L19" s="79">
        <v>4088203051</v>
      </c>
      <c r="M19" s="79">
        <v>763804454</v>
      </c>
      <c r="N19" s="79">
        <v>1259867129</v>
      </c>
      <c r="O19" s="79">
        <v>529053671</v>
      </c>
      <c r="P19" s="79">
        <v>162162962</v>
      </c>
      <c r="Q19" s="79">
        <v>145596564</v>
      </c>
      <c r="R19" s="79"/>
      <c r="S19" s="79">
        <v>440688782</v>
      </c>
      <c r="T19" s="79">
        <v>501733281</v>
      </c>
      <c r="U19" s="80">
        <v>3802906843</v>
      </c>
      <c r="V19" s="81">
        <v>189131657</v>
      </c>
    </row>
    <row r="20" spans="1:22" ht="13.5">
      <c r="A20" s="43" t="s">
        <v>568</v>
      </c>
      <c r="B20" s="77" t="s">
        <v>82</v>
      </c>
      <c r="C20" s="78" t="s">
        <v>83</v>
      </c>
      <c r="D20" s="79">
        <v>730503782</v>
      </c>
      <c r="E20" s="79">
        <v>624018012</v>
      </c>
      <c r="F20" s="79">
        <v>0</v>
      </c>
      <c r="G20" s="79">
        <v>0</v>
      </c>
      <c r="H20" s="79">
        <v>0</v>
      </c>
      <c r="I20" s="79">
        <v>61721919</v>
      </c>
      <c r="J20" s="79">
        <v>61331116</v>
      </c>
      <c r="K20" s="79">
        <v>687253424</v>
      </c>
      <c r="L20" s="79">
        <v>2164828253</v>
      </c>
      <c r="M20" s="79">
        <v>442822097</v>
      </c>
      <c r="N20" s="79">
        <v>806628863</v>
      </c>
      <c r="O20" s="79">
        <v>122499709</v>
      </c>
      <c r="P20" s="79">
        <v>82473168</v>
      </c>
      <c r="Q20" s="79">
        <v>87800090</v>
      </c>
      <c r="R20" s="79"/>
      <c r="S20" s="79">
        <v>252226720</v>
      </c>
      <c r="T20" s="79">
        <v>199354282</v>
      </c>
      <c r="U20" s="80">
        <v>1993804929</v>
      </c>
      <c r="V20" s="81">
        <v>177209280</v>
      </c>
    </row>
    <row r="21" spans="1:22" ht="13.5">
      <c r="A21" s="43" t="s">
        <v>568</v>
      </c>
      <c r="B21" s="77" t="s">
        <v>344</v>
      </c>
      <c r="C21" s="78" t="s">
        <v>345</v>
      </c>
      <c r="D21" s="79">
        <v>122128320</v>
      </c>
      <c r="E21" s="79">
        <v>60000000</v>
      </c>
      <c r="F21" s="79">
        <v>0</v>
      </c>
      <c r="G21" s="79">
        <v>0</v>
      </c>
      <c r="H21" s="79">
        <v>0</v>
      </c>
      <c r="I21" s="79">
        <v>2000004</v>
      </c>
      <c r="J21" s="79">
        <v>68808024</v>
      </c>
      <c r="K21" s="79">
        <v>146340276</v>
      </c>
      <c r="L21" s="79">
        <v>399276624</v>
      </c>
      <c r="M21" s="79">
        <v>66288348</v>
      </c>
      <c r="N21" s="79">
        <v>93434976</v>
      </c>
      <c r="O21" s="79">
        <v>20218764</v>
      </c>
      <c r="P21" s="79">
        <v>13073928</v>
      </c>
      <c r="Q21" s="79">
        <v>11424336</v>
      </c>
      <c r="R21" s="79"/>
      <c r="S21" s="79">
        <v>77219184</v>
      </c>
      <c r="T21" s="79">
        <v>35255064</v>
      </c>
      <c r="U21" s="80">
        <v>316914600</v>
      </c>
      <c r="V21" s="81">
        <v>72093696</v>
      </c>
    </row>
    <row r="22" spans="1:22" ht="13.5">
      <c r="A22" s="43" t="s">
        <v>568</v>
      </c>
      <c r="B22" s="77" t="s">
        <v>346</v>
      </c>
      <c r="C22" s="78" t="s">
        <v>347</v>
      </c>
      <c r="D22" s="79">
        <v>194603724</v>
      </c>
      <c r="E22" s="79">
        <v>0</v>
      </c>
      <c r="F22" s="79">
        <v>0</v>
      </c>
      <c r="G22" s="79">
        <v>0</v>
      </c>
      <c r="H22" s="79">
        <v>0</v>
      </c>
      <c r="I22" s="79">
        <v>1299996</v>
      </c>
      <c r="J22" s="79">
        <v>305555232</v>
      </c>
      <c r="K22" s="79">
        <v>421698648</v>
      </c>
      <c r="L22" s="79">
        <v>923157600</v>
      </c>
      <c r="M22" s="79">
        <v>42971856</v>
      </c>
      <c r="N22" s="79">
        <v>0</v>
      </c>
      <c r="O22" s="79">
        <v>93355572</v>
      </c>
      <c r="P22" s="79">
        <v>1623720</v>
      </c>
      <c r="Q22" s="79">
        <v>30486732</v>
      </c>
      <c r="R22" s="79"/>
      <c r="S22" s="79">
        <v>468581916</v>
      </c>
      <c r="T22" s="79">
        <v>87630552</v>
      </c>
      <c r="U22" s="80">
        <v>724650348</v>
      </c>
      <c r="V22" s="81">
        <v>179663100</v>
      </c>
    </row>
    <row r="23" spans="1:22" ht="13.5">
      <c r="A23" s="43" t="s">
        <v>568</v>
      </c>
      <c r="B23" s="77" t="s">
        <v>348</v>
      </c>
      <c r="C23" s="78" t="s">
        <v>349</v>
      </c>
      <c r="D23" s="79">
        <v>241429542</v>
      </c>
      <c r="E23" s="79">
        <v>0</v>
      </c>
      <c r="F23" s="79">
        <v>0</v>
      </c>
      <c r="G23" s="79">
        <v>0</v>
      </c>
      <c r="H23" s="79">
        <v>0</v>
      </c>
      <c r="I23" s="79">
        <v>3200000</v>
      </c>
      <c r="J23" s="79">
        <v>77345051</v>
      </c>
      <c r="K23" s="79">
        <v>296972087</v>
      </c>
      <c r="L23" s="79">
        <v>618946680</v>
      </c>
      <c r="M23" s="79">
        <v>40000000</v>
      </c>
      <c r="N23" s="79">
        <v>0</v>
      </c>
      <c r="O23" s="79">
        <v>82000000</v>
      </c>
      <c r="P23" s="79">
        <v>9200000</v>
      </c>
      <c r="Q23" s="79">
        <v>6500000</v>
      </c>
      <c r="R23" s="79"/>
      <c r="S23" s="79">
        <v>423034000</v>
      </c>
      <c r="T23" s="79">
        <v>64026000</v>
      </c>
      <c r="U23" s="80">
        <v>624760000</v>
      </c>
      <c r="V23" s="81">
        <v>132482000</v>
      </c>
    </row>
    <row r="24" spans="1:22" ht="13.5">
      <c r="A24" s="43" t="s">
        <v>569</v>
      </c>
      <c r="B24" s="77" t="s">
        <v>521</v>
      </c>
      <c r="C24" s="78" t="s">
        <v>522</v>
      </c>
      <c r="D24" s="79">
        <v>208828840</v>
      </c>
      <c r="E24" s="79">
        <v>0</v>
      </c>
      <c r="F24" s="79">
        <v>0</v>
      </c>
      <c r="G24" s="79">
        <v>0</v>
      </c>
      <c r="H24" s="79">
        <v>0</v>
      </c>
      <c r="I24" s="79">
        <v>158620</v>
      </c>
      <c r="J24" s="79">
        <v>0</v>
      </c>
      <c r="K24" s="79">
        <v>385917480</v>
      </c>
      <c r="L24" s="79">
        <v>594904940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/>
      <c r="S24" s="79">
        <v>136046000</v>
      </c>
      <c r="T24" s="79">
        <v>373606050</v>
      </c>
      <c r="U24" s="80">
        <v>509652050</v>
      </c>
      <c r="V24" s="81">
        <v>2228000</v>
      </c>
    </row>
    <row r="25" spans="1:22" ht="12.75">
      <c r="A25" s="44" t="s">
        <v>0</v>
      </c>
      <c r="B25" s="82" t="s">
        <v>608</v>
      </c>
      <c r="C25" s="83" t="s">
        <v>0</v>
      </c>
      <c r="D25" s="83">
        <f aca="true" t="shared" si="1" ref="D25:V25">SUM(D18:D24)</f>
        <v>2596010162</v>
      </c>
      <c r="E25" s="83">
        <f t="shared" si="1"/>
        <v>2019768622</v>
      </c>
      <c r="F25" s="83">
        <f t="shared" si="1"/>
        <v>0</v>
      </c>
      <c r="G25" s="83">
        <f t="shared" si="1"/>
        <v>0</v>
      </c>
      <c r="H25" s="83">
        <f t="shared" si="1"/>
        <v>0</v>
      </c>
      <c r="I25" s="83">
        <f t="shared" si="1"/>
        <v>290112472</v>
      </c>
      <c r="J25" s="83">
        <f t="shared" si="1"/>
        <v>1399207125</v>
      </c>
      <c r="K25" s="83">
        <f t="shared" si="1"/>
        <v>3191544427</v>
      </c>
      <c r="L25" s="83">
        <f t="shared" si="1"/>
        <v>9496642808</v>
      </c>
      <c r="M25" s="83">
        <f t="shared" si="1"/>
        <v>1446899663</v>
      </c>
      <c r="N25" s="83">
        <f t="shared" si="1"/>
        <v>2393228896</v>
      </c>
      <c r="O25" s="83">
        <f t="shared" si="1"/>
        <v>902440396</v>
      </c>
      <c r="P25" s="83">
        <f t="shared" si="1"/>
        <v>282688498</v>
      </c>
      <c r="Q25" s="83">
        <f t="shared" si="1"/>
        <v>293570602</v>
      </c>
      <c r="R25" s="83">
        <f t="shared" si="1"/>
        <v>0</v>
      </c>
      <c r="S25" s="83">
        <f t="shared" si="1"/>
        <v>1914604602</v>
      </c>
      <c r="T25" s="83">
        <f t="shared" si="1"/>
        <v>1390823539</v>
      </c>
      <c r="U25" s="84">
        <f t="shared" si="1"/>
        <v>8624256196</v>
      </c>
      <c r="V25" s="85">
        <f t="shared" si="1"/>
        <v>778941729</v>
      </c>
    </row>
    <row r="26" spans="1:22" ht="13.5">
      <c r="A26" s="43" t="s">
        <v>568</v>
      </c>
      <c r="B26" s="77" t="s">
        <v>350</v>
      </c>
      <c r="C26" s="78" t="s">
        <v>351</v>
      </c>
      <c r="D26" s="79">
        <v>243938220</v>
      </c>
      <c r="E26" s="79">
        <v>153999996</v>
      </c>
      <c r="F26" s="79">
        <v>0</v>
      </c>
      <c r="G26" s="79">
        <v>0</v>
      </c>
      <c r="H26" s="79">
        <v>0</v>
      </c>
      <c r="I26" s="79">
        <v>9999996</v>
      </c>
      <c r="J26" s="79">
        <v>75000000</v>
      </c>
      <c r="K26" s="79">
        <v>265447457</v>
      </c>
      <c r="L26" s="79">
        <v>748385669</v>
      </c>
      <c r="M26" s="79">
        <v>125000000</v>
      </c>
      <c r="N26" s="79">
        <v>206323985</v>
      </c>
      <c r="O26" s="79">
        <v>59817542</v>
      </c>
      <c r="P26" s="79">
        <v>19194370</v>
      </c>
      <c r="Q26" s="79">
        <v>18206042</v>
      </c>
      <c r="R26" s="79"/>
      <c r="S26" s="79">
        <v>170401000</v>
      </c>
      <c r="T26" s="79">
        <v>50000000</v>
      </c>
      <c r="U26" s="80">
        <v>648942939</v>
      </c>
      <c r="V26" s="81">
        <v>74982000</v>
      </c>
    </row>
    <row r="27" spans="1:22" ht="13.5">
      <c r="A27" s="43" t="s">
        <v>568</v>
      </c>
      <c r="B27" s="77" t="s">
        <v>352</v>
      </c>
      <c r="C27" s="78" t="s">
        <v>353</v>
      </c>
      <c r="D27" s="79">
        <v>580371115</v>
      </c>
      <c r="E27" s="79">
        <v>108466616</v>
      </c>
      <c r="F27" s="79">
        <v>0</v>
      </c>
      <c r="G27" s="79">
        <v>0</v>
      </c>
      <c r="H27" s="79">
        <v>0</v>
      </c>
      <c r="I27" s="79">
        <v>553012</v>
      </c>
      <c r="J27" s="79">
        <v>14347517</v>
      </c>
      <c r="K27" s="79">
        <v>470405090</v>
      </c>
      <c r="L27" s="79">
        <v>1174143350</v>
      </c>
      <c r="M27" s="79">
        <v>113840732</v>
      </c>
      <c r="N27" s="79">
        <v>131212728</v>
      </c>
      <c r="O27" s="79">
        <v>29820632</v>
      </c>
      <c r="P27" s="79">
        <v>5515543</v>
      </c>
      <c r="Q27" s="79">
        <v>10429971</v>
      </c>
      <c r="R27" s="79"/>
      <c r="S27" s="79">
        <v>681194892</v>
      </c>
      <c r="T27" s="79">
        <v>63943670</v>
      </c>
      <c r="U27" s="80">
        <v>1035958168</v>
      </c>
      <c r="V27" s="81">
        <v>360425280</v>
      </c>
    </row>
    <row r="28" spans="1:22" ht="13.5">
      <c r="A28" s="43" t="s">
        <v>568</v>
      </c>
      <c r="B28" s="77" t="s">
        <v>354</v>
      </c>
      <c r="C28" s="78" t="s">
        <v>355</v>
      </c>
      <c r="D28" s="79">
        <v>637818515</v>
      </c>
      <c r="E28" s="79">
        <v>0</v>
      </c>
      <c r="F28" s="79">
        <v>0</v>
      </c>
      <c r="G28" s="79">
        <v>0</v>
      </c>
      <c r="H28" s="79">
        <v>0</v>
      </c>
      <c r="I28" s="79">
        <v>20000000</v>
      </c>
      <c r="J28" s="79">
        <v>210054313</v>
      </c>
      <c r="K28" s="79">
        <v>417865891</v>
      </c>
      <c r="L28" s="79">
        <v>1285738719</v>
      </c>
      <c r="M28" s="79">
        <v>243457888</v>
      </c>
      <c r="N28" s="79">
        <v>0</v>
      </c>
      <c r="O28" s="79">
        <v>40733471</v>
      </c>
      <c r="P28" s="79">
        <v>5138700</v>
      </c>
      <c r="Q28" s="79">
        <v>9379650</v>
      </c>
      <c r="R28" s="79"/>
      <c r="S28" s="79">
        <v>891974000</v>
      </c>
      <c r="T28" s="79">
        <v>380686337</v>
      </c>
      <c r="U28" s="80">
        <v>1571370046</v>
      </c>
      <c r="V28" s="81">
        <v>456689000</v>
      </c>
    </row>
    <row r="29" spans="1:22" ht="13.5">
      <c r="A29" s="43" t="s">
        <v>568</v>
      </c>
      <c r="B29" s="77" t="s">
        <v>84</v>
      </c>
      <c r="C29" s="78" t="s">
        <v>85</v>
      </c>
      <c r="D29" s="79">
        <v>1191341069</v>
      </c>
      <c r="E29" s="79">
        <v>870000000</v>
      </c>
      <c r="F29" s="79">
        <v>0</v>
      </c>
      <c r="G29" s="79">
        <v>0</v>
      </c>
      <c r="H29" s="79">
        <v>0</v>
      </c>
      <c r="I29" s="79">
        <v>29377272</v>
      </c>
      <c r="J29" s="79">
        <v>120222241</v>
      </c>
      <c r="K29" s="79">
        <v>1142937687</v>
      </c>
      <c r="L29" s="79">
        <v>3353878269</v>
      </c>
      <c r="M29" s="79">
        <v>742955695</v>
      </c>
      <c r="N29" s="79">
        <v>1362145355</v>
      </c>
      <c r="O29" s="79">
        <v>123151007</v>
      </c>
      <c r="P29" s="79">
        <v>25259401</v>
      </c>
      <c r="Q29" s="79">
        <v>150933178</v>
      </c>
      <c r="R29" s="79"/>
      <c r="S29" s="79">
        <v>844096000</v>
      </c>
      <c r="T29" s="79">
        <v>225693027</v>
      </c>
      <c r="U29" s="80">
        <v>3474233663</v>
      </c>
      <c r="V29" s="81">
        <v>499135000</v>
      </c>
    </row>
    <row r="30" spans="1:22" ht="13.5">
      <c r="A30" s="43" t="s">
        <v>569</v>
      </c>
      <c r="B30" s="77" t="s">
        <v>523</v>
      </c>
      <c r="C30" s="78" t="s">
        <v>524</v>
      </c>
      <c r="D30" s="79">
        <v>191089436</v>
      </c>
      <c r="E30" s="79">
        <v>0</v>
      </c>
      <c r="F30" s="79">
        <v>0</v>
      </c>
      <c r="G30" s="79">
        <v>0</v>
      </c>
      <c r="H30" s="79">
        <v>0</v>
      </c>
      <c r="I30" s="79">
        <v>13678648</v>
      </c>
      <c r="J30" s="79">
        <v>0</v>
      </c>
      <c r="K30" s="79">
        <v>74019360</v>
      </c>
      <c r="L30" s="79">
        <v>278787444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/>
      <c r="S30" s="79">
        <v>278932000</v>
      </c>
      <c r="T30" s="79">
        <v>13227942</v>
      </c>
      <c r="U30" s="80">
        <v>292159942</v>
      </c>
      <c r="V30" s="81">
        <v>2403000</v>
      </c>
    </row>
    <row r="31" spans="1:22" ht="12.75">
      <c r="A31" s="44" t="s">
        <v>0</v>
      </c>
      <c r="B31" s="82" t="s">
        <v>609</v>
      </c>
      <c r="C31" s="83" t="s">
        <v>0</v>
      </c>
      <c r="D31" s="83">
        <f aca="true" t="shared" si="2" ref="D31:V31">SUM(D26:D30)</f>
        <v>2844558355</v>
      </c>
      <c r="E31" s="83">
        <f t="shared" si="2"/>
        <v>1132466612</v>
      </c>
      <c r="F31" s="83">
        <f t="shared" si="2"/>
        <v>0</v>
      </c>
      <c r="G31" s="83">
        <f t="shared" si="2"/>
        <v>0</v>
      </c>
      <c r="H31" s="83">
        <f t="shared" si="2"/>
        <v>0</v>
      </c>
      <c r="I31" s="83">
        <f t="shared" si="2"/>
        <v>73608928</v>
      </c>
      <c r="J31" s="83">
        <f t="shared" si="2"/>
        <v>419624071</v>
      </c>
      <c r="K31" s="83">
        <f t="shared" si="2"/>
        <v>2370675485</v>
      </c>
      <c r="L31" s="83">
        <f t="shared" si="2"/>
        <v>6840933451</v>
      </c>
      <c r="M31" s="83">
        <f t="shared" si="2"/>
        <v>1225254315</v>
      </c>
      <c r="N31" s="83">
        <f t="shared" si="2"/>
        <v>1699682068</v>
      </c>
      <c r="O31" s="83">
        <f t="shared" si="2"/>
        <v>253522652</v>
      </c>
      <c r="P31" s="83">
        <f t="shared" si="2"/>
        <v>55108014</v>
      </c>
      <c r="Q31" s="83">
        <f t="shared" si="2"/>
        <v>188948841</v>
      </c>
      <c r="R31" s="83">
        <f t="shared" si="2"/>
        <v>0</v>
      </c>
      <c r="S31" s="83">
        <f t="shared" si="2"/>
        <v>2866597892</v>
      </c>
      <c r="T31" s="83">
        <f t="shared" si="2"/>
        <v>733550976</v>
      </c>
      <c r="U31" s="84">
        <f t="shared" si="2"/>
        <v>7022664758</v>
      </c>
      <c r="V31" s="85">
        <f t="shared" si="2"/>
        <v>1393634280</v>
      </c>
    </row>
    <row r="32" spans="1:22" ht="12.75">
      <c r="A32" s="44" t="s">
        <v>0</v>
      </c>
      <c r="B32" s="82" t="s">
        <v>610</v>
      </c>
      <c r="C32" s="83" t="s">
        <v>0</v>
      </c>
      <c r="D32" s="83">
        <f aca="true" t="shared" si="3" ref="D32:V32">SUM(D9:D16,D18:D24,D26:D30)</f>
        <v>7529366238</v>
      </c>
      <c r="E32" s="83">
        <f t="shared" si="3"/>
        <v>4825318329</v>
      </c>
      <c r="F32" s="83">
        <f t="shared" si="3"/>
        <v>0</v>
      </c>
      <c r="G32" s="83">
        <f t="shared" si="3"/>
        <v>0</v>
      </c>
      <c r="H32" s="83">
        <f t="shared" si="3"/>
        <v>0</v>
      </c>
      <c r="I32" s="83">
        <f t="shared" si="3"/>
        <v>549549159</v>
      </c>
      <c r="J32" s="83">
        <f t="shared" si="3"/>
        <v>2487617396</v>
      </c>
      <c r="K32" s="83">
        <f t="shared" si="3"/>
        <v>8144972346</v>
      </c>
      <c r="L32" s="83">
        <f t="shared" si="3"/>
        <v>23536823468</v>
      </c>
      <c r="M32" s="83">
        <f t="shared" si="3"/>
        <v>3695920559</v>
      </c>
      <c r="N32" s="83">
        <f t="shared" si="3"/>
        <v>5857744398</v>
      </c>
      <c r="O32" s="83">
        <f t="shared" si="3"/>
        <v>2012722033</v>
      </c>
      <c r="P32" s="83">
        <f t="shared" si="3"/>
        <v>661420476</v>
      </c>
      <c r="Q32" s="83">
        <f t="shared" si="3"/>
        <v>792941507</v>
      </c>
      <c r="R32" s="83">
        <f t="shared" si="3"/>
        <v>0</v>
      </c>
      <c r="S32" s="83">
        <f t="shared" si="3"/>
        <v>6683388905</v>
      </c>
      <c r="T32" s="83">
        <f t="shared" si="3"/>
        <v>2729005297</v>
      </c>
      <c r="U32" s="84">
        <f t="shared" si="3"/>
        <v>22433143175</v>
      </c>
      <c r="V32" s="85">
        <f t="shared" si="3"/>
        <v>3198968676</v>
      </c>
    </row>
    <row r="33" spans="1:22" ht="13.5">
      <c r="A33" s="36"/>
      <c r="B33" s="92" t="s">
        <v>0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8"/>
      <c r="V33" s="76"/>
    </row>
    <row r="34" spans="1:22" ht="13.5">
      <c r="A34" s="50" t="s">
        <v>0</v>
      </c>
      <c r="B34" s="126" t="s">
        <v>45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89"/>
      <c r="V34" s="76"/>
    </row>
    <row r="35" spans="1:22" ht="12.75">
      <c r="A35" s="2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6"/>
    </row>
    <row r="36" spans="1:22" ht="12.75">
      <c r="A36" s="2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/>
    </row>
    <row r="37" spans="1:22" ht="12.75">
      <c r="A37" s="2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/>
    </row>
    <row r="38" spans="1:22" ht="12.75">
      <c r="A38" s="2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6"/>
    </row>
    <row r="39" spans="1:22" ht="12.75">
      <c r="A39" s="2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6"/>
    </row>
    <row r="40" spans="1:22" ht="12.75">
      <c r="A40" s="2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6"/>
    </row>
    <row r="41" spans="1:22" ht="12.75">
      <c r="A41" s="2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</row>
    <row r="42" spans="1:22" ht="12.75">
      <c r="A42" s="2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6"/>
    </row>
    <row r="43" spans="1:22" ht="12.75">
      <c r="A43" s="2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6"/>
    </row>
    <row r="44" spans="1:22" ht="12.75">
      <c r="A44" s="2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6"/>
    </row>
    <row r="45" spans="1:22" ht="12.75">
      <c r="A45" s="2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6"/>
    </row>
    <row r="46" spans="1:22" ht="12.75">
      <c r="A46" s="2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6"/>
    </row>
    <row r="47" spans="1:22" ht="12.75">
      <c r="A47" s="2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6"/>
    </row>
    <row r="48" spans="1:22" ht="12.75">
      <c r="A48" s="2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6"/>
    </row>
    <row r="49" spans="1:22" ht="12.75">
      <c r="A49" s="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6"/>
    </row>
    <row r="50" spans="1:22" ht="12.75">
      <c r="A50" s="2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6"/>
    </row>
    <row r="51" spans="1:22" ht="12.75">
      <c r="A51" s="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6"/>
    </row>
    <row r="52" spans="1:22" ht="12.75">
      <c r="A52" s="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6"/>
    </row>
    <row r="53" spans="1:22" ht="12.75">
      <c r="A53" s="2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6"/>
    </row>
    <row r="54" spans="1:22" ht="12.75">
      <c r="A54" s="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6"/>
    </row>
    <row r="55" spans="1:22" ht="12.75">
      <c r="A55" s="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/>
    </row>
    <row r="56" spans="1:22" ht="12.75">
      <c r="A56" s="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6"/>
    </row>
    <row r="57" spans="1:22" ht="12.75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6"/>
    </row>
    <row r="58" spans="1:22" ht="12.75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6"/>
    </row>
    <row r="59" spans="1:22" ht="12.75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6"/>
    </row>
    <row r="60" spans="1:22" ht="12.75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6"/>
    </row>
    <row r="61" spans="1:22" ht="12.75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6"/>
    </row>
    <row r="62" spans="1:22" ht="12.75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6"/>
    </row>
    <row r="63" spans="1:22" ht="12.75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6"/>
    </row>
    <row r="64" spans="1:22" ht="12.75">
      <c r="A64" s="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6"/>
    </row>
    <row r="65" spans="1:22" ht="12.75">
      <c r="A65" s="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6"/>
    </row>
    <row r="66" spans="1:22" ht="12.75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6"/>
    </row>
    <row r="67" spans="1:22" ht="12.75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6"/>
    </row>
    <row r="68" spans="1:22" ht="12.75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6"/>
    </row>
    <row r="69" spans="1:22" ht="12.75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6"/>
    </row>
    <row r="70" spans="1:22" ht="12.75">
      <c r="A70" s="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6"/>
    </row>
    <row r="71" spans="1:22" ht="12.75">
      <c r="A71" s="2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6"/>
    </row>
    <row r="72" spans="1:22" ht="12.75">
      <c r="A72" s="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6"/>
    </row>
    <row r="73" spans="1:22" ht="12.75">
      <c r="A73" s="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6"/>
    </row>
    <row r="74" spans="1:22" ht="12.75">
      <c r="A74" s="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6"/>
    </row>
    <row r="75" spans="1:22" ht="12.75">
      <c r="A75" s="2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6"/>
    </row>
    <row r="76" spans="1:22" ht="12.75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6"/>
    </row>
    <row r="77" spans="1:22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6"/>
    </row>
    <row r="78" spans="1:22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6"/>
    </row>
    <row r="79" spans="1:22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6"/>
    </row>
    <row r="80" spans="1:22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6"/>
    </row>
    <row r="81" spans="1:22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6"/>
    </row>
    <row r="82" spans="1:22" ht="12.75">
      <c r="A82" s="2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6"/>
    </row>
    <row r="83" spans="1:22" ht="12.75">
      <c r="A83" s="2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/>
    </row>
    <row r="84" spans="2:22" ht="12.7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</row>
    <row r="85" spans="2:22" ht="12.7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</row>
    <row r="86" spans="2:22" ht="12.7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</row>
    <row r="87" spans="2:22" ht="12.7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</row>
    <row r="88" spans="2:22" ht="12.7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</row>
    <row r="89" spans="2:22" ht="12.7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</row>
    <row r="90" spans="2:22" ht="12.7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</row>
    <row r="91" spans="2:22" ht="12.7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</row>
    <row r="92" spans="2:22" ht="12.7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</row>
    <row r="93" spans="2:22" ht="12.7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</row>
    <row r="94" spans="2:22" ht="12.7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</row>
    <row r="95" spans="2:22" ht="12.7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</row>
    <row r="96" spans="2:22" ht="12.7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</row>
    <row r="97" spans="2:22" ht="12.7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</row>
    <row r="98" spans="2:22" ht="12.7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</row>
    <row r="99" spans="2:22" ht="12.7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</row>
    <row r="100" spans="2:22" ht="12.7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</row>
    <row r="101" spans="2:22" ht="12.7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</row>
    <row r="102" spans="2:22" ht="12.7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</row>
    <row r="103" spans="2:22" ht="12.7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</row>
    <row r="104" spans="2:22" ht="12.7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</row>
    <row r="105" spans="2:22" ht="12.7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</row>
    <row r="106" spans="2:22" ht="12.7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</row>
    <row r="107" spans="2:22" ht="12.7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2:22" ht="12.7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</row>
    <row r="109" spans="2:22" ht="12.7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</row>
    <row r="110" spans="2:22" ht="12.7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</row>
    <row r="111" spans="2:22" ht="12.7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</row>
    <row r="112" spans="2:22" ht="12.7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</row>
    <row r="113" spans="2:22" ht="12.7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</row>
    <row r="114" spans="2:22" ht="12.7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</row>
    <row r="115" spans="2:22" ht="12.7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</row>
    <row r="116" spans="2:22" ht="12.7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</row>
    <row r="117" spans="2:22" ht="12.7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</row>
    <row r="118" spans="2:22" ht="12.75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</row>
    <row r="119" spans="2:22" ht="12.75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</row>
    <row r="120" spans="2:22" ht="12.75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</row>
    <row r="121" spans="2:22" ht="12.75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</row>
    <row r="122" spans="2:22" ht="12.75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</row>
    <row r="123" spans="2:22" ht="12.75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</row>
    <row r="124" spans="2:22" ht="12.75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</row>
    <row r="125" spans="2:22" ht="12.75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</row>
    <row r="126" spans="2:22" ht="12.75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</row>
    <row r="127" spans="2:22" ht="12.75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</row>
    <row r="128" spans="2:22" ht="12.75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</row>
    <row r="129" spans="2:22" ht="12.75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</row>
    <row r="130" spans="2:22" ht="12.75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</row>
    <row r="131" spans="2:22" ht="12.75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</row>
    <row r="132" spans="2:22" ht="12.75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</row>
    <row r="133" spans="2:22" ht="12.75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</row>
    <row r="134" spans="2:22" ht="12.75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</row>
    <row r="135" spans="2:22" ht="12.75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</row>
    <row r="136" spans="2:22" ht="12.75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</row>
    <row r="137" spans="2:22" ht="12.75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</row>
    <row r="138" spans="2:22" ht="12.75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</row>
    <row r="139" spans="2:22" ht="12.75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</row>
    <row r="140" spans="2:22" ht="12.75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</row>
    <row r="141" spans="2:22" ht="12.75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</row>
    <row r="142" spans="2:22" ht="12.75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</row>
    <row r="143" spans="2:22" ht="12.75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</row>
    <row r="144" spans="2:22" ht="12.75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</row>
    <row r="145" spans="2:22" ht="12.75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</row>
    <row r="146" spans="2:22" ht="12.75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</row>
    <row r="147" spans="2:22" ht="12.75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</row>
    <row r="148" spans="2:22" ht="12.75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</row>
    <row r="149" spans="2:22" ht="12.75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</row>
    <row r="150" spans="2:22" ht="12.75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</row>
    <row r="151" spans="2:22" ht="12.75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</row>
    <row r="152" spans="2:22" ht="12.75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</row>
    <row r="153" spans="2:22" ht="12.75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</row>
    <row r="154" spans="2:22" ht="12.75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</row>
    <row r="155" spans="2:22" ht="12.75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</row>
    <row r="156" spans="2:22" ht="12.75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</row>
    <row r="157" spans="2:22" ht="12.75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</row>
    <row r="158" spans="2:22" ht="12.75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</row>
    <row r="159" spans="2:22" ht="12.75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</row>
    <row r="160" spans="2:22" ht="12.75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</row>
    <row r="161" spans="2:22" ht="12.75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</row>
    <row r="162" spans="2:22" ht="12.75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</row>
    <row r="163" spans="2:22" ht="12.75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</row>
    <row r="164" spans="2:22" ht="12.75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</row>
    <row r="165" spans="2:22" ht="12.75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</row>
    <row r="166" spans="2:22" ht="12.75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</row>
    <row r="167" spans="2:22" ht="12.75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</row>
    <row r="168" spans="2:22" ht="12.75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</row>
    <row r="169" spans="2:22" ht="12.75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</row>
    <row r="170" spans="2:22" ht="12.75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</row>
    <row r="171" spans="2:22" ht="12.75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</row>
    <row r="172" spans="2:22" ht="12.75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</row>
    <row r="173" spans="2:22" ht="12.75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</row>
    <row r="174" spans="2:22" ht="12.75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</row>
    <row r="175" spans="2:22" ht="12.75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</row>
    <row r="176" spans="2:22" ht="12.75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</row>
    <row r="177" spans="2:22" ht="12.75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</row>
    <row r="178" spans="2:22" ht="12.75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</row>
    <row r="179" spans="2:22" ht="12.75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</row>
    <row r="180" spans="2:22" ht="12.75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</row>
    <row r="181" spans="2:22" ht="12.75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</row>
    <row r="182" spans="2:22" ht="12.75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</row>
    <row r="183" spans="2:22" ht="12.75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</row>
    <row r="184" spans="2:22" ht="12.75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</row>
    <row r="185" spans="2:22" ht="12.75"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</row>
    <row r="186" spans="2:22" ht="12.75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</row>
    <row r="187" spans="2:22" ht="12.75"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</row>
    <row r="188" spans="2:22" ht="12.75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</row>
    <row r="189" spans="2:22" ht="12.75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</row>
    <row r="190" spans="2:22" ht="12.75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</row>
    <row r="191" spans="2:22" ht="12.75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</row>
    <row r="192" spans="2:22" ht="12.75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</row>
    <row r="193" spans="2:22" ht="12.75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</row>
    <row r="194" spans="2:22" ht="12.75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</row>
    <row r="195" spans="2:22" ht="12.75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</row>
    <row r="196" spans="2:22" ht="12.75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</row>
    <row r="197" spans="2:22" ht="12.75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</row>
    <row r="198" spans="2:22" ht="12.75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</row>
    <row r="199" spans="2:22" ht="12.75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</row>
    <row r="200" spans="2:22" ht="12.75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</row>
    <row r="201" spans="2:22" ht="12.75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</row>
    <row r="202" spans="2:22" ht="12.75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</row>
    <row r="203" spans="2:22" ht="12.75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</row>
    <row r="204" spans="2:22" ht="12.75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</row>
    <row r="205" spans="2:22" ht="12.75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</row>
    <row r="206" spans="2:22" ht="12.75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</row>
    <row r="207" spans="2:22" ht="12.75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</row>
    <row r="208" spans="2:22" ht="12.75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</row>
    <row r="209" spans="2:22" ht="12.75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</row>
    <row r="210" spans="2:22" ht="12.75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</row>
    <row r="211" spans="2:22" ht="12.75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</row>
    <row r="212" spans="2:22" ht="12.75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</row>
    <row r="213" spans="2:22" ht="12.75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</row>
    <row r="214" spans="2:22" ht="12.75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</row>
    <row r="215" spans="2:22" ht="12.75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</row>
    <row r="216" spans="2:22" ht="12.75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</row>
    <row r="217" spans="2:22" ht="12.75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</row>
    <row r="218" spans="2:22" ht="12.75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</row>
    <row r="219" spans="2:22" ht="12.75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</row>
    <row r="220" spans="2:22" ht="12.75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</row>
    <row r="221" spans="2:22" ht="12.75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</row>
    <row r="222" spans="2:22" ht="12.75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</row>
    <row r="223" spans="2:22" ht="12.75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</row>
    <row r="224" spans="2:22" ht="12.75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</row>
    <row r="225" spans="2:22" ht="12.75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</row>
    <row r="226" spans="2:22" ht="12.75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</row>
    <row r="227" spans="2:22" ht="12.75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</row>
    <row r="228" spans="2:22" ht="12.75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</row>
    <row r="229" spans="2:22" ht="12.75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</row>
    <row r="230" spans="2:22" ht="12.75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</row>
    <row r="231" spans="2:22" ht="12.75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</row>
    <row r="232" spans="2:22" ht="12.75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</row>
    <row r="233" spans="2:22" ht="12.75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</row>
    <row r="234" spans="2:22" ht="12.75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</row>
    <row r="235" spans="2:22" ht="12.75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</row>
    <row r="236" spans="2:22" ht="12.75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</row>
    <row r="237" spans="2:22" ht="12.75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</row>
    <row r="238" spans="2:22" ht="12.7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</row>
    <row r="239" spans="2:22" ht="12.75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</row>
    <row r="240" spans="2:22" ht="12.75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</row>
    <row r="241" spans="2:22" ht="12.75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</row>
    <row r="242" spans="2:22" ht="12.75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</row>
    <row r="243" spans="2:22" ht="12.7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</row>
    <row r="244" spans="2:22" ht="12.75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</row>
    <row r="245" spans="2:22" ht="12.75"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</row>
    <row r="246" spans="2:22" ht="12.75"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</row>
    <row r="247" spans="2:22" ht="12.75"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</row>
    <row r="248" spans="2:22" ht="12.75"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</row>
    <row r="249" spans="2:22" ht="12.75"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</row>
    <row r="250" spans="2:22" ht="12.75"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</row>
    <row r="251" spans="2:22" ht="12.75"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</row>
    <row r="252" spans="2:22" ht="12.75"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</row>
    <row r="253" spans="2:22" ht="12.75"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</row>
    <row r="254" spans="2:22" ht="12.75"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</row>
    <row r="255" spans="2:22" ht="12.75"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</row>
    <row r="256" spans="2:22" ht="12.75"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</row>
    <row r="257" spans="2:22" ht="12.75"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</row>
    <row r="258" spans="2:22" ht="12.7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</row>
    <row r="259" spans="2:22" ht="12.7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</row>
    <row r="260" spans="2:22" ht="12.7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</row>
    <row r="261" spans="2:22" ht="12.7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</row>
    <row r="262" spans="2:22" ht="12.75"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</row>
    <row r="263" spans="2:22" ht="12.75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</row>
    <row r="264" spans="2:22" ht="12.75"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</row>
    <row r="265" spans="2:22" ht="12.75"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</row>
    <row r="266" spans="2:22" ht="12.75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</row>
    <row r="267" spans="2:22" ht="12.75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</row>
    <row r="268" spans="2:22" ht="12.75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</row>
    <row r="269" spans="2:22" ht="12.75"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</row>
    <row r="270" spans="2:22" ht="12.75"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</row>
    <row r="271" spans="2:22" ht="12.75"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</row>
    <row r="272" spans="2:22" ht="12.75"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</row>
    <row r="273" spans="2:22" ht="12.75"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</row>
    <row r="274" spans="2:22" ht="12.75"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</row>
    <row r="275" spans="2:22" ht="12.75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</row>
    <row r="276" spans="2:22" ht="12.75"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</row>
    <row r="277" spans="2:22" ht="12.75"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</row>
    <row r="278" spans="2:22" ht="12.75"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</row>
    <row r="279" spans="2:22" ht="12.75"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</row>
    <row r="280" spans="2:22" ht="12.75"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</row>
    <row r="281" spans="2:22" ht="12.75"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</row>
    <row r="282" spans="2:22" ht="12.75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</row>
    <row r="283" spans="2:22" ht="12.75"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</row>
    <row r="284" spans="2:22" ht="12.75"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</row>
    <row r="285" spans="2:22" ht="12.75"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</row>
    <row r="286" spans="2:22" ht="12.75"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</row>
    <row r="287" spans="2:22" ht="12.75"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</row>
    <row r="288" spans="2:22" ht="12.75"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</row>
    <row r="289" spans="2:22" ht="12.75"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</row>
    <row r="290" spans="2:22" ht="12.75"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</row>
    <row r="291" spans="2:22" ht="12.75"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</row>
    <row r="292" spans="2:22" ht="12.75"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</row>
    <row r="293" spans="2:22" ht="12.75"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</row>
    <row r="294" spans="2:22" ht="12.75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</row>
    <row r="295" spans="2:22" ht="12.75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</row>
    <row r="296" spans="2:22" ht="12.75"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</row>
    <row r="297" spans="2:22" ht="12.75"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</row>
    <row r="298" spans="2:22" ht="12.75"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</row>
    <row r="299" spans="2:22" ht="12.75"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</row>
    <row r="300" spans="2:22" ht="12.75"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</row>
  </sheetData>
  <sheetProtection/>
  <mergeCells count="5">
    <mergeCell ref="D4:L4"/>
    <mergeCell ref="B34:T34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  <rowBreaks count="1" manualBreakCount="1">
    <brk id="3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21" width="12.57421875" style="0" bestFit="1" customWidth="1"/>
    <col min="22" max="22" width="12.57421875" style="0" hidden="1" customWidth="1"/>
  </cols>
  <sheetData>
    <row r="1" spans="1:21" ht="14.25" customHeight="1">
      <c r="A1" s="2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>
      <c r="A2" s="3" t="s">
        <v>0</v>
      </c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6.5">
      <c r="A3" s="4" t="s">
        <v>0</v>
      </c>
      <c r="B3" s="124" t="s">
        <v>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5" customHeight="1">
      <c r="A4" s="6" t="s">
        <v>0</v>
      </c>
      <c r="B4" s="32" t="s">
        <v>0</v>
      </c>
      <c r="C4" s="33" t="s">
        <v>0</v>
      </c>
      <c r="D4" s="117" t="s">
        <v>3</v>
      </c>
      <c r="E4" s="118"/>
      <c r="F4" s="118"/>
      <c r="G4" s="118"/>
      <c r="H4" s="118"/>
      <c r="I4" s="118"/>
      <c r="J4" s="118"/>
      <c r="K4" s="118"/>
      <c r="L4" s="119"/>
      <c r="M4" s="122" t="s">
        <v>4</v>
      </c>
      <c r="N4" s="118"/>
      <c r="O4" s="118"/>
      <c r="P4" s="118"/>
      <c r="Q4" s="118"/>
      <c r="R4" s="118"/>
      <c r="S4" s="118"/>
      <c r="T4" s="118"/>
      <c r="U4" s="119"/>
    </row>
    <row r="5" spans="1:22" ht="62.25" customHeight="1">
      <c r="A5" s="10" t="s">
        <v>0</v>
      </c>
      <c r="B5" s="34" t="s">
        <v>5</v>
      </c>
      <c r="C5" s="35" t="s">
        <v>6</v>
      </c>
      <c r="D5" s="29" t="s">
        <v>7</v>
      </c>
      <c r="E5" s="30" t="s">
        <v>8</v>
      </c>
      <c r="F5" s="30" t="s">
        <v>9</v>
      </c>
      <c r="G5" s="30" t="s">
        <v>10</v>
      </c>
      <c r="H5" s="30" t="s">
        <v>11</v>
      </c>
      <c r="I5" s="30" t="s">
        <v>12</v>
      </c>
      <c r="J5" s="30" t="s">
        <v>13</v>
      </c>
      <c r="K5" s="30" t="s">
        <v>14</v>
      </c>
      <c r="L5" s="31" t="s">
        <v>15</v>
      </c>
      <c r="M5" s="30" t="s">
        <v>16</v>
      </c>
      <c r="N5" s="30" t="s">
        <v>17</v>
      </c>
      <c r="O5" s="30" t="s">
        <v>18</v>
      </c>
      <c r="P5" s="30" t="s">
        <v>19</v>
      </c>
      <c r="Q5" s="30" t="s">
        <v>20</v>
      </c>
      <c r="R5" s="30" t="s">
        <v>0</v>
      </c>
      <c r="S5" s="30" t="s">
        <v>21</v>
      </c>
      <c r="T5" s="30" t="s">
        <v>22</v>
      </c>
      <c r="U5" s="31" t="s">
        <v>23</v>
      </c>
      <c r="V5" s="1" t="s">
        <v>24</v>
      </c>
    </row>
    <row r="6" spans="1:21" ht="12.75" customHeight="1">
      <c r="A6" s="36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</row>
    <row r="7" spans="1:21" ht="12.75" customHeight="1">
      <c r="A7" s="40" t="s">
        <v>0</v>
      </c>
      <c r="B7" s="41" t="s">
        <v>611</v>
      </c>
      <c r="C7" s="42" t="s">
        <v>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</row>
    <row r="8" spans="1:21" ht="12.75" customHeight="1">
      <c r="A8" s="36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9"/>
    </row>
    <row r="9" spans="1:22" ht="13.5">
      <c r="A9" s="43" t="s">
        <v>568</v>
      </c>
      <c r="B9" s="77" t="s">
        <v>400</v>
      </c>
      <c r="C9" s="78" t="s">
        <v>401</v>
      </c>
      <c r="D9" s="79">
        <v>99459040</v>
      </c>
      <c r="E9" s="79">
        <v>7007634</v>
      </c>
      <c r="F9" s="79">
        <v>0</v>
      </c>
      <c r="G9" s="79">
        <v>0</v>
      </c>
      <c r="H9" s="79">
        <v>0</v>
      </c>
      <c r="I9" s="79">
        <v>174783</v>
      </c>
      <c r="J9" s="79">
        <v>27451926</v>
      </c>
      <c r="K9" s="79">
        <v>241849978</v>
      </c>
      <c r="L9" s="79">
        <v>375943361</v>
      </c>
      <c r="M9" s="79">
        <v>36359185</v>
      </c>
      <c r="N9" s="79">
        <v>16478144</v>
      </c>
      <c r="O9" s="79">
        <v>21281806</v>
      </c>
      <c r="P9" s="79">
        <v>4303509</v>
      </c>
      <c r="Q9" s="79">
        <v>5429318</v>
      </c>
      <c r="R9" s="79"/>
      <c r="S9" s="79">
        <v>166033050</v>
      </c>
      <c r="T9" s="79">
        <v>28874430</v>
      </c>
      <c r="U9" s="80">
        <v>278759442</v>
      </c>
      <c r="V9" s="81">
        <v>107430950</v>
      </c>
    </row>
    <row r="10" spans="1:22" ht="13.5">
      <c r="A10" s="43" t="s">
        <v>568</v>
      </c>
      <c r="B10" s="77" t="s">
        <v>402</v>
      </c>
      <c r="C10" s="78" t="s">
        <v>403</v>
      </c>
      <c r="D10" s="79">
        <v>178570079</v>
      </c>
      <c r="E10" s="79">
        <v>94416936</v>
      </c>
      <c r="F10" s="79">
        <v>0</v>
      </c>
      <c r="G10" s="79">
        <v>0</v>
      </c>
      <c r="H10" s="79">
        <v>0</v>
      </c>
      <c r="I10" s="79">
        <v>900550</v>
      </c>
      <c r="J10" s="79">
        <v>12950000</v>
      </c>
      <c r="K10" s="79">
        <v>218886436</v>
      </c>
      <c r="L10" s="79">
        <v>505724001</v>
      </c>
      <c r="M10" s="79">
        <v>55521886</v>
      </c>
      <c r="N10" s="79">
        <v>146720000</v>
      </c>
      <c r="O10" s="79">
        <v>36000000</v>
      </c>
      <c r="P10" s="79">
        <v>17000000</v>
      </c>
      <c r="Q10" s="79">
        <v>12217098</v>
      </c>
      <c r="R10" s="79"/>
      <c r="S10" s="79">
        <v>205752543</v>
      </c>
      <c r="T10" s="79">
        <v>31762546</v>
      </c>
      <c r="U10" s="80">
        <v>504974073</v>
      </c>
      <c r="V10" s="81">
        <v>102654457</v>
      </c>
    </row>
    <row r="11" spans="1:22" ht="13.5">
      <c r="A11" s="43" t="s">
        <v>568</v>
      </c>
      <c r="B11" s="77" t="s">
        <v>404</v>
      </c>
      <c r="C11" s="78" t="s">
        <v>405</v>
      </c>
      <c r="D11" s="79">
        <v>187296557</v>
      </c>
      <c r="E11" s="79">
        <v>140208655</v>
      </c>
      <c r="F11" s="79">
        <v>0</v>
      </c>
      <c r="G11" s="79">
        <v>0</v>
      </c>
      <c r="H11" s="79">
        <v>0</v>
      </c>
      <c r="I11" s="79">
        <v>18998055</v>
      </c>
      <c r="J11" s="79">
        <v>10600000</v>
      </c>
      <c r="K11" s="79">
        <v>181376309</v>
      </c>
      <c r="L11" s="79">
        <v>538479576</v>
      </c>
      <c r="M11" s="79">
        <v>154700773</v>
      </c>
      <c r="N11" s="79">
        <v>172150723</v>
      </c>
      <c r="O11" s="79">
        <v>57735929</v>
      </c>
      <c r="P11" s="79">
        <v>31496892</v>
      </c>
      <c r="Q11" s="79">
        <v>37504113</v>
      </c>
      <c r="R11" s="79"/>
      <c r="S11" s="79">
        <v>49222400</v>
      </c>
      <c r="T11" s="79">
        <v>57576325</v>
      </c>
      <c r="U11" s="80">
        <v>560387155</v>
      </c>
      <c r="V11" s="81">
        <v>45401000</v>
      </c>
    </row>
    <row r="12" spans="1:22" ht="13.5">
      <c r="A12" s="43" t="s">
        <v>569</v>
      </c>
      <c r="B12" s="77" t="s">
        <v>549</v>
      </c>
      <c r="C12" s="78" t="s">
        <v>550</v>
      </c>
      <c r="D12" s="79">
        <v>78091858</v>
      </c>
      <c r="E12" s="79">
        <v>0</v>
      </c>
      <c r="F12" s="79">
        <v>0</v>
      </c>
      <c r="G12" s="79">
        <v>0</v>
      </c>
      <c r="H12" s="79">
        <v>0</v>
      </c>
      <c r="I12" s="79">
        <v>19296</v>
      </c>
      <c r="J12" s="79">
        <v>103900</v>
      </c>
      <c r="K12" s="79">
        <v>31940264</v>
      </c>
      <c r="L12" s="79">
        <v>110155318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/>
      <c r="S12" s="79">
        <v>105578000</v>
      </c>
      <c r="T12" s="79">
        <v>5273782</v>
      </c>
      <c r="U12" s="80">
        <v>110851782</v>
      </c>
      <c r="V12" s="81">
        <v>0</v>
      </c>
    </row>
    <row r="13" spans="1:22" ht="12.75">
      <c r="A13" s="44" t="s">
        <v>0</v>
      </c>
      <c r="B13" s="82" t="s">
        <v>612</v>
      </c>
      <c r="C13" s="83" t="s">
        <v>0</v>
      </c>
      <c r="D13" s="83">
        <f aca="true" t="shared" si="0" ref="D13:V13">SUM(D9:D12)</f>
        <v>543417534</v>
      </c>
      <c r="E13" s="83">
        <f t="shared" si="0"/>
        <v>241633225</v>
      </c>
      <c r="F13" s="83">
        <f t="shared" si="0"/>
        <v>0</v>
      </c>
      <c r="G13" s="83">
        <f t="shared" si="0"/>
        <v>0</v>
      </c>
      <c r="H13" s="83">
        <f t="shared" si="0"/>
        <v>0</v>
      </c>
      <c r="I13" s="83">
        <f t="shared" si="0"/>
        <v>20092684</v>
      </c>
      <c r="J13" s="83">
        <f t="shared" si="0"/>
        <v>51105826</v>
      </c>
      <c r="K13" s="83">
        <f t="shared" si="0"/>
        <v>674052987</v>
      </c>
      <c r="L13" s="83">
        <f t="shared" si="0"/>
        <v>1530302256</v>
      </c>
      <c r="M13" s="83">
        <f t="shared" si="0"/>
        <v>246581844</v>
      </c>
      <c r="N13" s="83">
        <f t="shared" si="0"/>
        <v>335348867</v>
      </c>
      <c r="O13" s="83">
        <f t="shared" si="0"/>
        <v>115017735</v>
      </c>
      <c r="P13" s="83">
        <f t="shared" si="0"/>
        <v>52800401</v>
      </c>
      <c r="Q13" s="83">
        <f t="shared" si="0"/>
        <v>55150529</v>
      </c>
      <c r="R13" s="83">
        <f t="shared" si="0"/>
        <v>0</v>
      </c>
      <c r="S13" s="83">
        <f t="shared" si="0"/>
        <v>526585993</v>
      </c>
      <c r="T13" s="83">
        <f t="shared" si="0"/>
        <v>123487083</v>
      </c>
      <c r="U13" s="84">
        <f t="shared" si="0"/>
        <v>1454972452</v>
      </c>
      <c r="V13" s="85">
        <f t="shared" si="0"/>
        <v>255486407</v>
      </c>
    </row>
    <row r="14" spans="1:22" ht="13.5">
      <c r="A14" s="43" t="s">
        <v>568</v>
      </c>
      <c r="B14" s="77" t="s">
        <v>356</v>
      </c>
      <c r="C14" s="78" t="s">
        <v>357</v>
      </c>
      <c r="D14" s="79">
        <v>34178213</v>
      </c>
      <c r="E14" s="79">
        <v>17134418</v>
      </c>
      <c r="F14" s="79">
        <v>0</v>
      </c>
      <c r="G14" s="79">
        <v>0</v>
      </c>
      <c r="H14" s="79">
        <v>0</v>
      </c>
      <c r="I14" s="79">
        <v>1500000</v>
      </c>
      <c r="J14" s="79">
        <v>12007265</v>
      </c>
      <c r="K14" s="79">
        <v>23111411</v>
      </c>
      <c r="L14" s="79">
        <v>87931307</v>
      </c>
      <c r="M14" s="79">
        <v>19961832</v>
      </c>
      <c r="N14" s="79">
        <v>17065601</v>
      </c>
      <c r="O14" s="79">
        <v>5383310</v>
      </c>
      <c r="P14" s="79">
        <v>3667953</v>
      </c>
      <c r="Q14" s="79">
        <v>3104920</v>
      </c>
      <c r="R14" s="79"/>
      <c r="S14" s="79">
        <v>23287000</v>
      </c>
      <c r="T14" s="79">
        <v>62794349</v>
      </c>
      <c r="U14" s="80">
        <v>135264965</v>
      </c>
      <c r="V14" s="81">
        <v>24480000</v>
      </c>
    </row>
    <row r="15" spans="1:22" ht="13.5">
      <c r="A15" s="43" t="s">
        <v>568</v>
      </c>
      <c r="B15" s="77" t="s">
        <v>358</v>
      </c>
      <c r="C15" s="78" t="s">
        <v>359</v>
      </c>
      <c r="D15" s="79">
        <v>113148633</v>
      </c>
      <c r="E15" s="79">
        <v>108379560</v>
      </c>
      <c r="F15" s="79">
        <v>0</v>
      </c>
      <c r="G15" s="79">
        <v>0</v>
      </c>
      <c r="H15" s="79">
        <v>0</v>
      </c>
      <c r="I15" s="79">
        <v>0</v>
      </c>
      <c r="J15" s="79">
        <v>21282085</v>
      </c>
      <c r="K15" s="79">
        <v>148353349</v>
      </c>
      <c r="L15" s="79">
        <v>391163627</v>
      </c>
      <c r="M15" s="79">
        <v>51498603</v>
      </c>
      <c r="N15" s="79">
        <v>116121173</v>
      </c>
      <c r="O15" s="79">
        <v>40170369</v>
      </c>
      <c r="P15" s="79">
        <v>13323598</v>
      </c>
      <c r="Q15" s="79">
        <v>15649072</v>
      </c>
      <c r="R15" s="79"/>
      <c r="S15" s="79">
        <v>58435000</v>
      </c>
      <c r="T15" s="79">
        <v>18696965</v>
      </c>
      <c r="U15" s="80">
        <v>313894780</v>
      </c>
      <c r="V15" s="81">
        <v>31962000</v>
      </c>
    </row>
    <row r="16" spans="1:22" ht="13.5">
      <c r="A16" s="43" t="s">
        <v>568</v>
      </c>
      <c r="B16" s="77" t="s">
        <v>360</v>
      </c>
      <c r="C16" s="78" t="s">
        <v>361</v>
      </c>
      <c r="D16" s="79">
        <v>31285960</v>
      </c>
      <c r="E16" s="79">
        <v>12036488</v>
      </c>
      <c r="F16" s="79">
        <v>0</v>
      </c>
      <c r="G16" s="79">
        <v>0</v>
      </c>
      <c r="H16" s="79">
        <v>0</v>
      </c>
      <c r="I16" s="79">
        <v>1504196</v>
      </c>
      <c r="J16" s="79">
        <v>12080923</v>
      </c>
      <c r="K16" s="79">
        <v>26821304</v>
      </c>
      <c r="L16" s="79">
        <v>83728871</v>
      </c>
      <c r="M16" s="79">
        <v>12187775</v>
      </c>
      <c r="N16" s="79">
        <v>11636005</v>
      </c>
      <c r="O16" s="79">
        <v>4743380</v>
      </c>
      <c r="P16" s="79">
        <v>1964958</v>
      </c>
      <c r="Q16" s="79">
        <v>1907952</v>
      </c>
      <c r="R16" s="79"/>
      <c r="S16" s="79">
        <v>29711000</v>
      </c>
      <c r="T16" s="79">
        <v>10141404</v>
      </c>
      <c r="U16" s="80">
        <v>72292474</v>
      </c>
      <c r="V16" s="81">
        <v>12708000</v>
      </c>
    </row>
    <row r="17" spans="1:22" ht="13.5">
      <c r="A17" s="43" t="s">
        <v>568</v>
      </c>
      <c r="B17" s="77" t="s">
        <v>362</v>
      </c>
      <c r="C17" s="78" t="s">
        <v>363</v>
      </c>
      <c r="D17" s="79">
        <v>48499248</v>
      </c>
      <c r="E17" s="79">
        <v>22894583</v>
      </c>
      <c r="F17" s="79">
        <v>0</v>
      </c>
      <c r="G17" s="79">
        <v>0</v>
      </c>
      <c r="H17" s="79">
        <v>0</v>
      </c>
      <c r="I17" s="79">
        <v>2407843</v>
      </c>
      <c r="J17" s="79">
        <v>10903660</v>
      </c>
      <c r="K17" s="79">
        <v>33480659</v>
      </c>
      <c r="L17" s="79">
        <v>118185993</v>
      </c>
      <c r="M17" s="79">
        <v>16829931</v>
      </c>
      <c r="N17" s="79">
        <v>34426726</v>
      </c>
      <c r="O17" s="79">
        <v>14338297</v>
      </c>
      <c r="P17" s="79">
        <v>9018000</v>
      </c>
      <c r="Q17" s="79">
        <v>8818598</v>
      </c>
      <c r="R17" s="79"/>
      <c r="S17" s="79">
        <v>31907000</v>
      </c>
      <c r="T17" s="79">
        <v>3218616</v>
      </c>
      <c r="U17" s="80">
        <v>118557168</v>
      </c>
      <c r="V17" s="81">
        <v>23051000</v>
      </c>
    </row>
    <row r="18" spans="1:22" ht="13.5">
      <c r="A18" s="43" t="s">
        <v>568</v>
      </c>
      <c r="B18" s="77" t="s">
        <v>364</v>
      </c>
      <c r="C18" s="78" t="s">
        <v>365</v>
      </c>
      <c r="D18" s="79">
        <v>32494167</v>
      </c>
      <c r="E18" s="79">
        <v>10811015</v>
      </c>
      <c r="F18" s="79">
        <v>0</v>
      </c>
      <c r="G18" s="79">
        <v>0</v>
      </c>
      <c r="H18" s="79">
        <v>0</v>
      </c>
      <c r="I18" s="79">
        <v>90000</v>
      </c>
      <c r="J18" s="79">
        <v>3935601</v>
      </c>
      <c r="K18" s="79">
        <v>25485419</v>
      </c>
      <c r="L18" s="79">
        <v>72816202</v>
      </c>
      <c r="M18" s="79">
        <v>7824283</v>
      </c>
      <c r="N18" s="79">
        <v>12539102</v>
      </c>
      <c r="O18" s="79">
        <v>4158101</v>
      </c>
      <c r="P18" s="79">
        <v>3561900</v>
      </c>
      <c r="Q18" s="79">
        <v>2548900</v>
      </c>
      <c r="R18" s="79"/>
      <c r="S18" s="79">
        <v>29477304</v>
      </c>
      <c r="T18" s="79">
        <v>4715423</v>
      </c>
      <c r="U18" s="80">
        <v>64825013</v>
      </c>
      <c r="V18" s="81">
        <v>18276001</v>
      </c>
    </row>
    <row r="19" spans="1:22" ht="13.5">
      <c r="A19" s="43" t="s">
        <v>568</v>
      </c>
      <c r="B19" s="77" t="s">
        <v>366</v>
      </c>
      <c r="C19" s="78" t="s">
        <v>367</v>
      </c>
      <c r="D19" s="79">
        <v>35499082</v>
      </c>
      <c r="E19" s="79">
        <v>9960656</v>
      </c>
      <c r="F19" s="79">
        <v>0</v>
      </c>
      <c r="G19" s="79">
        <v>0</v>
      </c>
      <c r="H19" s="79">
        <v>0</v>
      </c>
      <c r="I19" s="79">
        <v>1612231</v>
      </c>
      <c r="J19" s="79">
        <v>4999111</v>
      </c>
      <c r="K19" s="79">
        <v>25406387</v>
      </c>
      <c r="L19" s="79">
        <v>77477467</v>
      </c>
      <c r="M19" s="79">
        <v>9578109</v>
      </c>
      <c r="N19" s="79">
        <v>10450269</v>
      </c>
      <c r="O19" s="79">
        <v>11219423</v>
      </c>
      <c r="P19" s="79">
        <v>2074811</v>
      </c>
      <c r="Q19" s="79">
        <v>1429756</v>
      </c>
      <c r="R19" s="79"/>
      <c r="S19" s="79">
        <v>26191913</v>
      </c>
      <c r="T19" s="79">
        <v>5608543</v>
      </c>
      <c r="U19" s="80">
        <v>66552824</v>
      </c>
      <c r="V19" s="81">
        <v>18906187</v>
      </c>
    </row>
    <row r="20" spans="1:22" ht="13.5">
      <c r="A20" s="43" t="s">
        <v>569</v>
      </c>
      <c r="B20" s="77" t="s">
        <v>557</v>
      </c>
      <c r="C20" s="78" t="s">
        <v>558</v>
      </c>
      <c r="D20" s="79">
        <v>48109102</v>
      </c>
      <c r="E20" s="79">
        <v>0</v>
      </c>
      <c r="F20" s="79">
        <v>0</v>
      </c>
      <c r="G20" s="79">
        <v>0</v>
      </c>
      <c r="H20" s="79">
        <v>0</v>
      </c>
      <c r="I20" s="79">
        <v>107332</v>
      </c>
      <c r="J20" s="79">
        <v>-2334729</v>
      </c>
      <c r="K20" s="79">
        <v>27877190</v>
      </c>
      <c r="L20" s="79">
        <v>73758895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/>
      <c r="S20" s="79">
        <v>60966900</v>
      </c>
      <c r="T20" s="79">
        <v>11823747</v>
      </c>
      <c r="U20" s="80">
        <v>72790647</v>
      </c>
      <c r="V20" s="81">
        <v>60000</v>
      </c>
    </row>
    <row r="21" spans="1:22" ht="12.75">
      <c r="A21" s="44" t="s">
        <v>0</v>
      </c>
      <c r="B21" s="82" t="s">
        <v>613</v>
      </c>
      <c r="C21" s="83" t="s">
        <v>0</v>
      </c>
      <c r="D21" s="83">
        <f aca="true" t="shared" si="1" ref="D21:V21">SUM(D14:D20)</f>
        <v>343214405</v>
      </c>
      <c r="E21" s="83">
        <f t="shared" si="1"/>
        <v>181216720</v>
      </c>
      <c r="F21" s="83">
        <f t="shared" si="1"/>
        <v>0</v>
      </c>
      <c r="G21" s="83">
        <f t="shared" si="1"/>
        <v>0</v>
      </c>
      <c r="H21" s="83">
        <f t="shared" si="1"/>
        <v>0</v>
      </c>
      <c r="I21" s="83">
        <f t="shared" si="1"/>
        <v>7221602</v>
      </c>
      <c r="J21" s="83">
        <f t="shared" si="1"/>
        <v>62873916</v>
      </c>
      <c r="K21" s="83">
        <f t="shared" si="1"/>
        <v>310535719</v>
      </c>
      <c r="L21" s="83">
        <f t="shared" si="1"/>
        <v>905062362</v>
      </c>
      <c r="M21" s="83">
        <f t="shared" si="1"/>
        <v>117880533</v>
      </c>
      <c r="N21" s="83">
        <f t="shared" si="1"/>
        <v>202238876</v>
      </c>
      <c r="O21" s="83">
        <f t="shared" si="1"/>
        <v>80012880</v>
      </c>
      <c r="P21" s="83">
        <f t="shared" si="1"/>
        <v>33611220</v>
      </c>
      <c r="Q21" s="83">
        <f t="shared" si="1"/>
        <v>33459198</v>
      </c>
      <c r="R21" s="83">
        <f t="shared" si="1"/>
        <v>0</v>
      </c>
      <c r="S21" s="83">
        <f t="shared" si="1"/>
        <v>259976117</v>
      </c>
      <c r="T21" s="83">
        <f t="shared" si="1"/>
        <v>116999047</v>
      </c>
      <c r="U21" s="84">
        <f t="shared" si="1"/>
        <v>844177871</v>
      </c>
      <c r="V21" s="85">
        <f t="shared" si="1"/>
        <v>129443188</v>
      </c>
    </row>
    <row r="22" spans="1:22" ht="13.5">
      <c r="A22" s="43" t="s">
        <v>568</v>
      </c>
      <c r="B22" s="77" t="s">
        <v>368</v>
      </c>
      <c r="C22" s="78" t="s">
        <v>369</v>
      </c>
      <c r="D22" s="79">
        <v>47485155</v>
      </c>
      <c r="E22" s="79">
        <v>20269186</v>
      </c>
      <c r="F22" s="79">
        <v>0</v>
      </c>
      <c r="G22" s="79">
        <v>0</v>
      </c>
      <c r="H22" s="79">
        <v>0</v>
      </c>
      <c r="I22" s="79">
        <v>4000000</v>
      </c>
      <c r="J22" s="79">
        <v>26133389</v>
      </c>
      <c r="K22" s="79">
        <v>49307406</v>
      </c>
      <c r="L22" s="79">
        <v>147195136</v>
      </c>
      <c r="M22" s="79">
        <v>24518436</v>
      </c>
      <c r="N22" s="79">
        <v>19233852</v>
      </c>
      <c r="O22" s="79">
        <v>5560887</v>
      </c>
      <c r="P22" s="79">
        <v>4230300</v>
      </c>
      <c r="Q22" s="79">
        <v>4556333</v>
      </c>
      <c r="R22" s="79"/>
      <c r="S22" s="79">
        <v>43041000</v>
      </c>
      <c r="T22" s="79">
        <v>43219491</v>
      </c>
      <c r="U22" s="80">
        <v>144360299</v>
      </c>
      <c r="V22" s="81">
        <v>24274000</v>
      </c>
    </row>
    <row r="23" spans="1:22" ht="13.5">
      <c r="A23" s="43" t="s">
        <v>568</v>
      </c>
      <c r="B23" s="77" t="s">
        <v>370</v>
      </c>
      <c r="C23" s="78" t="s">
        <v>371</v>
      </c>
      <c r="D23" s="79">
        <v>63680252</v>
      </c>
      <c r="E23" s="79">
        <v>37919300</v>
      </c>
      <c r="F23" s="79">
        <v>0</v>
      </c>
      <c r="G23" s="79">
        <v>0</v>
      </c>
      <c r="H23" s="79">
        <v>0</v>
      </c>
      <c r="I23" s="79">
        <v>1350000</v>
      </c>
      <c r="J23" s="79">
        <v>23863982</v>
      </c>
      <c r="K23" s="79">
        <v>77151539</v>
      </c>
      <c r="L23" s="79">
        <v>203965073</v>
      </c>
      <c r="M23" s="79">
        <v>15748646</v>
      </c>
      <c r="N23" s="79">
        <v>41931013</v>
      </c>
      <c r="O23" s="79">
        <v>19467729</v>
      </c>
      <c r="P23" s="79">
        <v>12156800</v>
      </c>
      <c r="Q23" s="79">
        <v>8006875</v>
      </c>
      <c r="R23" s="79"/>
      <c r="S23" s="79">
        <v>61129350</v>
      </c>
      <c r="T23" s="79">
        <v>44694013</v>
      </c>
      <c r="U23" s="80">
        <v>203134426</v>
      </c>
      <c r="V23" s="81">
        <v>18292650</v>
      </c>
    </row>
    <row r="24" spans="1:22" ht="13.5">
      <c r="A24" s="43" t="s">
        <v>568</v>
      </c>
      <c r="B24" s="77" t="s">
        <v>372</v>
      </c>
      <c r="C24" s="78" t="s">
        <v>373</v>
      </c>
      <c r="D24" s="79">
        <v>101475702</v>
      </c>
      <c r="E24" s="79">
        <v>82035237</v>
      </c>
      <c r="F24" s="79">
        <v>0</v>
      </c>
      <c r="G24" s="79">
        <v>0</v>
      </c>
      <c r="H24" s="79">
        <v>0</v>
      </c>
      <c r="I24" s="79">
        <v>3341523</v>
      </c>
      <c r="J24" s="79">
        <v>7213830</v>
      </c>
      <c r="K24" s="79">
        <v>73589346</v>
      </c>
      <c r="L24" s="79">
        <v>267655638</v>
      </c>
      <c r="M24" s="79">
        <v>39820479</v>
      </c>
      <c r="N24" s="79">
        <v>112710634</v>
      </c>
      <c r="O24" s="79">
        <v>34587160</v>
      </c>
      <c r="P24" s="79">
        <v>13672177</v>
      </c>
      <c r="Q24" s="79">
        <v>5961897</v>
      </c>
      <c r="R24" s="79"/>
      <c r="S24" s="79">
        <v>53824000</v>
      </c>
      <c r="T24" s="79">
        <v>7488911</v>
      </c>
      <c r="U24" s="80">
        <v>268065258</v>
      </c>
      <c r="V24" s="81">
        <v>27596000</v>
      </c>
    </row>
    <row r="25" spans="1:22" ht="13.5">
      <c r="A25" s="43" t="s">
        <v>568</v>
      </c>
      <c r="B25" s="77" t="s">
        <v>374</v>
      </c>
      <c r="C25" s="78" t="s">
        <v>375</v>
      </c>
      <c r="D25" s="79">
        <v>30484153</v>
      </c>
      <c r="E25" s="79">
        <v>13900368</v>
      </c>
      <c r="F25" s="79">
        <v>0</v>
      </c>
      <c r="G25" s="79">
        <v>0</v>
      </c>
      <c r="H25" s="79">
        <v>0</v>
      </c>
      <c r="I25" s="79">
        <v>1145040</v>
      </c>
      <c r="J25" s="79">
        <v>5500000</v>
      </c>
      <c r="K25" s="79">
        <v>31282651</v>
      </c>
      <c r="L25" s="79">
        <v>82312212</v>
      </c>
      <c r="M25" s="79">
        <v>10697901</v>
      </c>
      <c r="N25" s="79">
        <v>9446667</v>
      </c>
      <c r="O25" s="79">
        <v>3041834</v>
      </c>
      <c r="P25" s="79">
        <v>2299880</v>
      </c>
      <c r="Q25" s="79">
        <v>1884940</v>
      </c>
      <c r="R25" s="79"/>
      <c r="S25" s="79">
        <v>32138000</v>
      </c>
      <c r="T25" s="79">
        <v>22802990</v>
      </c>
      <c r="U25" s="80">
        <v>82312212</v>
      </c>
      <c r="V25" s="81">
        <v>87146000</v>
      </c>
    </row>
    <row r="26" spans="1:22" ht="13.5">
      <c r="A26" s="43" t="s">
        <v>568</v>
      </c>
      <c r="B26" s="77" t="s">
        <v>376</v>
      </c>
      <c r="C26" s="78" t="s">
        <v>377</v>
      </c>
      <c r="D26" s="79">
        <v>29289477</v>
      </c>
      <c r="E26" s="79">
        <v>13118900</v>
      </c>
      <c r="F26" s="79">
        <v>0</v>
      </c>
      <c r="G26" s="79">
        <v>0</v>
      </c>
      <c r="H26" s="79">
        <v>0</v>
      </c>
      <c r="I26" s="79">
        <v>0</v>
      </c>
      <c r="J26" s="79">
        <v>16046080</v>
      </c>
      <c r="K26" s="79">
        <v>16853842</v>
      </c>
      <c r="L26" s="79">
        <v>75308299</v>
      </c>
      <c r="M26" s="79">
        <v>4279004</v>
      </c>
      <c r="N26" s="79">
        <v>11132787</v>
      </c>
      <c r="O26" s="79">
        <v>6537199</v>
      </c>
      <c r="P26" s="79">
        <v>3508501</v>
      </c>
      <c r="Q26" s="79">
        <v>1829511</v>
      </c>
      <c r="R26" s="79"/>
      <c r="S26" s="79">
        <v>32643000</v>
      </c>
      <c r="T26" s="79">
        <v>3817359</v>
      </c>
      <c r="U26" s="80">
        <v>63747361</v>
      </c>
      <c r="V26" s="81">
        <v>12631000</v>
      </c>
    </row>
    <row r="27" spans="1:22" ht="13.5">
      <c r="A27" s="43" t="s">
        <v>568</v>
      </c>
      <c r="B27" s="77" t="s">
        <v>378</v>
      </c>
      <c r="C27" s="78" t="s">
        <v>379</v>
      </c>
      <c r="D27" s="79">
        <v>40031304</v>
      </c>
      <c r="E27" s="79">
        <v>11081511</v>
      </c>
      <c r="F27" s="79">
        <v>0</v>
      </c>
      <c r="G27" s="79">
        <v>0</v>
      </c>
      <c r="H27" s="79">
        <v>0</v>
      </c>
      <c r="I27" s="79">
        <v>1976252</v>
      </c>
      <c r="J27" s="79">
        <v>550943</v>
      </c>
      <c r="K27" s="79">
        <v>30411783</v>
      </c>
      <c r="L27" s="79">
        <v>84051793</v>
      </c>
      <c r="M27" s="79">
        <v>12135800</v>
      </c>
      <c r="N27" s="79">
        <v>18874273</v>
      </c>
      <c r="O27" s="79">
        <v>4770287</v>
      </c>
      <c r="P27" s="79">
        <v>3836141</v>
      </c>
      <c r="Q27" s="79">
        <v>2140063</v>
      </c>
      <c r="R27" s="79"/>
      <c r="S27" s="79">
        <v>33446001</v>
      </c>
      <c r="T27" s="79">
        <v>16006709</v>
      </c>
      <c r="U27" s="80">
        <v>91209274</v>
      </c>
      <c r="V27" s="81">
        <v>16235900</v>
      </c>
    </row>
    <row r="28" spans="1:22" ht="13.5">
      <c r="A28" s="43" t="s">
        <v>568</v>
      </c>
      <c r="B28" s="77" t="s">
        <v>380</v>
      </c>
      <c r="C28" s="78" t="s">
        <v>381</v>
      </c>
      <c r="D28" s="79">
        <v>52030302</v>
      </c>
      <c r="E28" s="79">
        <v>25353152</v>
      </c>
      <c r="F28" s="79">
        <v>0</v>
      </c>
      <c r="G28" s="79">
        <v>0</v>
      </c>
      <c r="H28" s="79">
        <v>0</v>
      </c>
      <c r="I28" s="79">
        <v>9288900</v>
      </c>
      <c r="J28" s="79">
        <v>16292300</v>
      </c>
      <c r="K28" s="79">
        <v>68471139</v>
      </c>
      <c r="L28" s="79">
        <v>171435793</v>
      </c>
      <c r="M28" s="79">
        <v>29674362</v>
      </c>
      <c r="N28" s="79">
        <v>20957760</v>
      </c>
      <c r="O28" s="79">
        <v>14031604</v>
      </c>
      <c r="P28" s="79">
        <v>5780574</v>
      </c>
      <c r="Q28" s="79">
        <v>1024644</v>
      </c>
      <c r="R28" s="79"/>
      <c r="S28" s="79">
        <v>47201851</v>
      </c>
      <c r="T28" s="79">
        <v>27704277</v>
      </c>
      <c r="U28" s="80">
        <v>146375072</v>
      </c>
      <c r="V28" s="81">
        <v>20125000</v>
      </c>
    </row>
    <row r="29" spans="1:22" ht="13.5">
      <c r="A29" s="43" t="s">
        <v>568</v>
      </c>
      <c r="B29" s="77" t="s">
        <v>382</v>
      </c>
      <c r="C29" s="78" t="s">
        <v>383</v>
      </c>
      <c r="D29" s="79">
        <v>78573542</v>
      </c>
      <c r="E29" s="79">
        <v>56061968</v>
      </c>
      <c r="F29" s="79">
        <v>0</v>
      </c>
      <c r="G29" s="79">
        <v>0</v>
      </c>
      <c r="H29" s="79">
        <v>0</v>
      </c>
      <c r="I29" s="79">
        <v>4042984</v>
      </c>
      <c r="J29" s="79">
        <v>11744602</v>
      </c>
      <c r="K29" s="79">
        <v>50100516</v>
      </c>
      <c r="L29" s="79">
        <v>200523612</v>
      </c>
      <c r="M29" s="79">
        <v>38383913</v>
      </c>
      <c r="N29" s="79">
        <v>47215195</v>
      </c>
      <c r="O29" s="79">
        <v>32362414</v>
      </c>
      <c r="P29" s="79">
        <v>8616959</v>
      </c>
      <c r="Q29" s="79">
        <v>9117896</v>
      </c>
      <c r="R29" s="79"/>
      <c r="S29" s="79">
        <v>58212002</v>
      </c>
      <c r="T29" s="79">
        <v>6634829</v>
      </c>
      <c r="U29" s="80">
        <v>200543208</v>
      </c>
      <c r="V29" s="81">
        <v>41820001</v>
      </c>
    </row>
    <row r="30" spans="1:22" ht="13.5">
      <c r="A30" s="43" t="s">
        <v>569</v>
      </c>
      <c r="B30" s="77" t="s">
        <v>559</v>
      </c>
      <c r="C30" s="78" t="s">
        <v>560</v>
      </c>
      <c r="D30" s="79">
        <v>48768673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20540386</v>
      </c>
      <c r="L30" s="79">
        <v>69309059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/>
      <c r="S30" s="79">
        <v>63986000</v>
      </c>
      <c r="T30" s="79">
        <v>4512650</v>
      </c>
      <c r="U30" s="80">
        <v>68498650</v>
      </c>
      <c r="V30" s="81">
        <v>0</v>
      </c>
    </row>
    <row r="31" spans="1:22" ht="12.75">
      <c r="A31" s="44" t="s">
        <v>0</v>
      </c>
      <c r="B31" s="82" t="s">
        <v>614</v>
      </c>
      <c r="C31" s="83" t="s">
        <v>0</v>
      </c>
      <c r="D31" s="83">
        <f aca="true" t="shared" si="2" ref="D31:V31">SUM(D22:D30)</f>
        <v>491818560</v>
      </c>
      <c r="E31" s="83">
        <f t="shared" si="2"/>
        <v>259739622</v>
      </c>
      <c r="F31" s="83">
        <f t="shared" si="2"/>
        <v>0</v>
      </c>
      <c r="G31" s="83">
        <f t="shared" si="2"/>
        <v>0</v>
      </c>
      <c r="H31" s="83">
        <f t="shared" si="2"/>
        <v>0</v>
      </c>
      <c r="I31" s="83">
        <f t="shared" si="2"/>
        <v>25144699</v>
      </c>
      <c r="J31" s="83">
        <f t="shared" si="2"/>
        <v>107345126</v>
      </c>
      <c r="K31" s="83">
        <f t="shared" si="2"/>
        <v>417708608</v>
      </c>
      <c r="L31" s="83">
        <f t="shared" si="2"/>
        <v>1301756615</v>
      </c>
      <c r="M31" s="83">
        <f t="shared" si="2"/>
        <v>175258541</v>
      </c>
      <c r="N31" s="83">
        <f t="shared" si="2"/>
        <v>281502181</v>
      </c>
      <c r="O31" s="83">
        <f t="shared" si="2"/>
        <v>120359114</v>
      </c>
      <c r="P31" s="83">
        <f t="shared" si="2"/>
        <v>54101332</v>
      </c>
      <c r="Q31" s="83">
        <f t="shared" si="2"/>
        <v>34522159</v>
      </c>
      <c r="R31" s="83">
        <f t="shared" si="2"/>
        <v>0</v>
      </c>
      <c r="S31" s="83">
        <f t="shared" si="2"/>
        <v>425621204</v>
      </c>
      <c r="T31" s="83">
        <f t="shared" si="2"/>
        <v>176881229</v>
      </c>
      <c r="U31" s="84">
        <f t="shared" si="2"/>
        <v>1268245760</v>
      </c>
      <c r="V31" s="85">
        <f t="shared" si="2"/>
        <v>248120551</v>
      </c>
    </row>
    <row r="32" spans="1:22" ht="13.5">
      <c r="A32" s="43" t="s">
        <v>568</v>
      </c>
      <c r="B32" s="77" t="s">
        <v>384</v>
      </c>
      <c r="C32" s="78" t="s">
        <v>385</v>
      </c>
      <c r="D32" s="79">
        <v>141239509</v>
      </c>
      <c r="E32" s="79">
        <v>44165000</v>
      </c>
      <c r="F32" s="79">
        <v>0</v>
      </c>
      <c r="G32" s="79">
        <v>0</v>
      </c>
      <c r="H32" s="79">
        <v>0</v>
      </c>
      <c r="I32" s="79">
        <v>16492005</v>
      </c>
      <c r="J32" s="79">
        <v>9486007</v>
      </c>
      <c r="K32" s="79">
        <v>56318556</v>
      </c>
      <c r="L32" s="79">
        <v>267701077</v>
      </c>
      <c r="M32" s="79">
        <v>21461399</v>
      </c>
      <c r="N32" s="79">
        <v>89664641</v>
      </c>
      <c r="O32" s="79">
        <v>19999753</v>
      </c>
      <c r="P32" s="79">
        <v>13639145</v>
      </c>
      <c r="Q32" s="79">
        <v>10080564</v>
      </c>
      <c r="R32" s="79"/>
      <c r="S32" s="79">
        <v>100312012</v>
      </c>
      <c r="T32" s="79">
        <v>13804448</v>
      </c>
      <c r="U32" s="80">
        <v>268961962</v>
      </c>
      <c r="V32" s="81">
        <v>32596002</v>
      </c>
    </row>
    <row r="33" spans="1:22" ht="13.5">
      <c r="A33" s="43" t="s">
        <v>568</v>
      </c>
      <c r="B33" s="77" t="s">
        <v>386</v>
      </c>
      <c r="C33" s="78" t="s">
        <v>387</v>
      </c>
      <c r="D33" s="79">
        <v>34579742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6874799</v>
      </c>
      <c r="K33" s="79">
        <v>18560538</v>
      </c>
      <c r="L33" s="79">
        <v>60015079</v>
      </c>
      <c r="M33" s="79">
        <v>10638423</v>
      </c>
      <c r="N33" s="79">
        <v>0</v>
      </c>
      <c r="O33" s="79">
        <v>7563729</v>
      </c>
      <c r="P33" s="79">
        <v>2999373</v>
      </c>
      <c r="Q33" s="79">
        <v>3492808</v>
      </c>
      <c r="R33" s="79"/>
      <c r="S33" s="79">
        <v>32482000</v>
      </c>
      <c r="T33" s="79">
        <v>13250811</v>
      </c>
      <c r="U33" s="80">
        <v>70427144</v>
      </c>
      <c r="V33" s="81">
        <v>16040000</v>
      </c>
    </row>
    <row r="34" spans="1:22" ht="13.5">
      <c r="A34" s="43" t="s">
        <v>568</v>
      </c>
      <c r="B34" s="77" t="s">
        <v>388</v>
      </c>
      <c r="C34" s="78" t="s">
        <v>389</v>
      </c>
      <c r="D34" s="79">
        <v>76767889</v>
      </c>
      <c r="E34" s="79">
        <v>36766954</v>
      </c>
      <c r="F34" s="79">
        <v>0</v>
      </c>
      <c r="G34" s="79">
        <v>0</v>
      </c>
      <c r="H34" s="79">
        <v>0</v>
      </c>
      <c r="I34" s="79">
        <v>779732</v>
      </c>
      <c r="J34" s="79">
        <v>12202519</v>
      </c>
      <c r="K34" s="79">
        <v>83661450</v>
      </c>
      <c r="L34" s="79">
        <v>210178544</v>
      </c>
      <c r="M34" s="79">
        <v>54751746</v>
      </c>
      <c r="N34" s="79">
        <v>47719527</v>
      </c>
      <c r="O34" s="79">
        <v>14705008</v>
      </c>
      <c r="P34" s="79">
        <v>22496391</v>
      </c>
      <c r="Q34" s="79">
        <v>13481253</v>
      </c>
      <c r="R34" s="79"/>
      <c r="S34" s="79">
        <v>53878350</v>
      </c>
      <c r="T34" s="79">
        <v>4848965</v>
      </c>
      <c r="U34" s="80">
        <v>211881240</v>
      </c>
      <c r="V34" s="81">
        <v>34877650</v>
      </c>
    </row>
    <row r="35" spans="1:22" ht="13.5">
      <c r="A35" s="43" t="s">
        <v>568</v>
      </c>
      <c r="B35" s="77" t="s">
        <v>390</v>
      </c>
      <c r="C35" s="78" t="s">
        <v>391</v>
      </c>
      <c r="D35" s="79">
        <v>46072117</v>
      </c>
      <c r="E35" s="79">
        <v>25754369</v>
      </c>
      <c r="F35" s="79">
        <v>0</v>
      </c>
      <c r="G35" s="79">
        <v>0</v>
      </c>
      <c r="H35" s="79">
        <v>0</v>
      </c>
      <c r="I35" s="79">
        <v>162628</v>
      </c>
      <c r="J35" s="79">
        <v>4471887</v>
      </c>
      <c r="K35" s="79">
        <v>49847883</v>
      </c>
      <c r="L35" s="79">
        <v>126308884</v>
      </c>
      <c r="M35" s="79">
        <v>21605416</v>
      </c>
      <c r="N35" s="79">
        <v>35404599</v>
      </c>
      <c r="O35" s="79">
        <v>15760479</v>
      </c>
      <c r="P35" s="79">
        <v>8003981</v>
      </c>
      <c r="Q35" s="79">
        <v>10433334</v>
      </c>
      <c r="R35" s="79"/>
      <c r="S35" s="79">
        <v>30350000</v>
      </c>
      <c r="T35" s="79">
        <v>6859947</v>
      </c>
      <c r="U35" s="80">
        <v>128417756</v>
      </c>
      <c r="V35" s="81">
        <v>90594000</v>
      </c>
    </row>
    <row r="36" spans="1:22" ht="13.5">
      <c r="A36" s="43" t="s">
        <v>568</v>
      </c>
      <c r="B36" s="77" t="s">
        <v>392</v>
      </c>
      <c r="C36" s="78" t="s">
        <v>393</v>
      </c>
      <c r="D36" s="79">
        <v>370920917</v>
      </c>
      <c r="E36" s="79">
        <v>250000000</v>
      </c>
      <c r="F36" s="79">
        <v>0</v>
      </c>
      <c r="G36" s="79">
        <v>0</v>
      </c>
      <c r="H36" s="79">
        <v>0</v>
      </c>
      <c r="I36" s="79">
        <v>11989152</v>
      </c>
      <c r="J36" s="79">
        <v>19500000</v>
      </c>
      <c r="K36" s="79">
        <v>227074861</v>
      </c>
      <c r="L36" s="79">
        <v>879484930</v>
      </c>
      <c r="M36" s="79">
        <v>119594903</v>
      </c>
      <c r="N36" s="79">
        <v>371048884</v>
      </c>
      <c r="O36" s="79">
        <v>74397686</v>
      </c>
      <c r="P36" s="79">
        <v>43314245</v>
      </c>
      <c r="Q36" s="79">
        <v>38507341</v>
      </c>
      <c r="R36" s="79"/>
      <c r="S36" s="79">
        <v>116538303</v>
      </c>
      <c r="T36" s="79">
        <v>150377511</v>
      </c>
      <c r="U36" s="80">
        <v>913778873</v>
      </c>
      <c r="V36" s="81">
        <v>88722697</v>
      </c>
    </row>
    <row r="37" spans="1:22" ht="13.5">
      <c r="A37" s="43" t="s">
        <v>569</v>
      </c>
      <c r="B37" s="77" t="s">
        <v>561</v>
      </c>
      <c r="C37" s="78" t="s">
        <v>562</v>
      </c>
      <c r="D37" s="79">
        <v>60743251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20000</v>
      </c>
      <c r="K37" s="79">
        <v>19970852</v>
      </c>
      <c r="L37" s="79">
        <v>80734103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/>
      <c r="S37" s="79">
        <v>81248000</v>
      </c>
      <c r="T37" s="79">
        <v>1856000</v>
      </c>
      <c r="U37" s="80">
        <v>83104000</v>
      </c>
      <c r="V37" s="81">
        <v>930000</v>
      </c>
    </row>
    <row r="38" spans="1:22" ht="12.75">
      <c r="A38" s="44" t="s">
        <v>0</v>
      </c>
      <c r="B38" s="82" t="s">
        <v>615</v>
      </c>
      <c r="C38" s="83" t="s">
        <v>0</v>
      </c>
      <c r="D38" s="83">
        <f aca="true" t="shared" si="3" ref="D38:V38">SUM(D32:D37)</f>
        <v>730323425</v>
      </c>
      <c r="E38" s="83">
        <f t="shared" si="3"/>
        <v>356686323</v>
      </c>
      <c r="F38" s="83">
        <f t="shared" si="3"/>
        <v>0</v>
      </c>
      <c r="G38" s="83">
        <f t="shared" si="3"/>
        <v>0</v>
      </c>
      <c r="H38" s="83">
        <f t="shared" si="3"/>
        <v>0</v>
      </c>
      <c r="I38" s="83">
        <f t="shared" si="3"/>
        <v>29423517</v>
      </c>
      <c r="J38" s="83">
        <f t="shared" si="3"/>
        <v>52555212</v>
      </c>
      <c r="K38" s="83">
        <f t="shared" si="3"/>
        <v>455434140</v>
      </c>
      <c r="L38" s="83">
        <f t="shared" si="3"/>
        <v>1624422617</v>
      </c>
      <c r="M38" s="83">
        <f t="shared" si="3"/>
        <v>228051887</v>
      </c>
      <c r="N38" s="83">
        <f t="shared" si="3"/>
        <v>543837651</v>
      </c>
      <c r="O38" s="83">
        <f t="shared" si="3"/>
        <v>132426655</v>
      </c>
      <c r="P38" s="83">
        <f t="shared" si="3"/>
        <v>90453135</v>
      </c>
      <c r="Q38" s="83">
        <f t="shared" si="3"/>
        <v>75995300</v>
      </c>
      <c r="R38" s="83">
        <f t="shared" si="3"/>
        <v>0</v>
      </c>
      <c r="S38" s="83">
        <f t="shared" si="3"/>
        <v>414808665</v>
      </c>
      <c r="T38" s="83">
        <f t="shared" si="3"/>
        <v>190997682</v>
      </c>
      <c r="U38" s="84">
        <f t="shared" si="3"/>
        <v>1676570975</v>
      </c>
      <c r="V38" s="85">
        <f t="shared" si="3"/>
        <v>263760349</v>
      </c>
    </row>
    <row r="39" spans="1:22" ht="13.5">
      <c r="A39" s="43" t="s">
        <v>568</v>
      </c>
      <c r="B39" s="77" t="s">
        <v>86</v>
      </c>
      <c r="C39" s="78" t="s">
        <v>87</v>
      </c>
      <c r="D39" s="79">
        <v>870935292</v>
      </c>
      <c r="E39" s="79">
        <v>647000000</v>
      </c>
      <c r="F39" s="79">
        <v>0</v>
      </c>
      <c r="G39" s="79">
        <v>0</v>
      </c>
      <c r="H39" s="79">
        <v>0</v>
      </c>
      <c r="I39" s="79">
        <v>22260569</v>
      </c>
      <c r="J39" s="79">
        <v>275000000</v>
      </c>
      <c r="K39" s="79">
        <v>529788062</v>
      </c>
      <c r="L39" s="79">
        <v>2344983923</v>
      </c>
      <c r="M39" s="79">
        <v>603706586</v>
      </c>
      <c r="N39" s="79">
        <v>861156564</v>
      </c>
      <c r="O39" s="79">
        <v>294011652</v>
      </c>
      <c r="P39" s="79">
        <v>76648456</v>
      </c>
      <c r="Q39" s="79">
        <v>59566822</v>
      </c>
      <c r="R39" s="79"/>
      <c r="S39" s="79">
        <v>230640000</v>
      </c>
      <c r="T39" s="79">
        <v>239981300</v>
      </c>
      <c r="U39" s="80">
        <v>2365711380</v>
      </c>
      <c r="V39" s="81">
        <v>167766000</v>
      </c>
    </row>
    <row r="40" spans="1:22" ht="13.5">
      <c r="A40" s="43" t="s">
        <v>568</v>
      </c>
      <c r="B40" s="77" t="s">
        <v>394</v>
      </c>
      <c r="C40" s="78" t="s">
        <v>395</v>
      </c>
      <c r="D40" s="79">
        <v>74866421</v>
      </c>
      <c r="E40" s="79">
        <v>24670580</v>
      </c>
      <c r="F40" s="79">
        <v>0</v>
      </c>
      <c r="G40" s="79">
        <v>0</v>
      </c>
      <c r="H40" s="79">
        <v>0</v>
      </c>
      <c r="I40" s="79">
        <v>560000</v>
      </c>
      <c r="J40" s="79">
        <v>37567972</v>
      </c>
      <c r="K40" s="79">
        <v>81915463</v>
      </c>
      <c r="L40" s="79">
        <v>219580436</v>
      </c>
      <c r="M40" s="79">
        <v>31590346</v>
      </c>
      <c r="N40" s="79">
        <v>29105253</v>
      </c>
      <c r="O40" s="79">
        <v>42758063</v>
      </c>
      <c r="P40" s="79">
        <v>2880086</v>
      </c>
      <c r="Q40" s="79">
        <v>9685863</v>
      </c>
      <c r="R40" s="79"/>
      <c r="S40" s="79">
        <v>104491000</v>
      </c>
      <c r="T40" s="79">
        <v>38484921</v>
      </c>
      <c r="U40" s="80">
        <v>258995532</v>
      </c>
      <c r="V40" s="81">
        <v>39417000</v>
      </c>
    </row>
    <row r="41" spans="1:22" ht="13.5">
      <c r="A41" s="43" t="s">
        <v>568</v>
      </c>
      <c r="B41" s="77" t="s">
        <v>396</v>
      </c>
      <c r="C41" s="78" t="s">
        <v>397</v>
      </c>
      <c r="D41" s="79">
        <v>51978453</v>
      </c>
      <c r="E41" s="79">
        <v>25570733</v>
      </c>
      <c r="F41" s="79">
        <v>0</v>
      </c>
      <c r="G41" s="79">
        <v>0</v>
      </c>
      <c r="H41" s="79">
        <v>0</v>
      </c>
      <c r="I41" s="79">
        <v>0</v>
      </c>
      <c r="J41" s="79">
        <v>21472622</v>
      </c>
      <c r="K41" s="79">
        <v>38631650</v>
      </c>
      <c r="L41" s="79">
        <v>137653458</v>
      </c>
      <c r="M41" s="79">
        <v>8312797</v>
      </c>
      <c r="N41" s="79">
        <v>29553977</v>
      </c>
      <c r="O41" s="79">
        <v>8421753</v>
      </c>
      <c r="P41" s="79">
        <v>9509411</v>
      </c>
      <c r="Q41" s="79">
        <v>5627364</v>
      </c>
      <c r="R41" s="79"/>
      <c r="S41" s="79">
        <v>58307000</v>
      </c>
      <c r="T41" s="79">
        <v>10110133</v>
      </c>
      <c r="U41" s="80">
        <v>129842435</v>
      </c>
      <c r="V41" s="81">
        <v>23541000</v>
      </c>
    </row>
    <row r="42" spans="1:22" ht="13.5">
      <c r="A42" s="43" t="s">
        <v>568</v>
      </c>
      <c r="B42" s="77" t="s">
        <v>398</v>
      </c>
      <c r="C42" s="78" t="s">
        <v>399</v>
      </c>
      <c r="D42" s="79">
        <v>99586195</v>
      </c>
      <c r="E42" s="79">
        <v>96000000</v>
      </c>
      <c r="F42" s="79">
        <v>0</v>
      </c>
      <c r="G42" s="79">
        <v>0</v>
      </c>
      <c r="H42" s="79">
        <v>0</v>
      </c>
      <c r="I42" s="79">
        <v>78675</v>
      </c>
      <c r="J42" s="79">
        <v>87476000</v>
      </c>
      <c r="K42" s="79">
        <v>187915650</v>
      </c>
      <c r="L42" s="79">
        <v>471056520</v>
      </c>
      <c r="M42" s="79">
        <v>40881508</v>
      </c>
      <c r="N42" s="79">
        <v>97415518</v>
      </c>
      <c r="O42" s="79">
        <v>22177295</v>
      </c>
      <c r="P42" s="79">
        <v>12673770</v>
      </c>
      <c r="Q42" s="79">
        <v>1802805</v>
      </c>
      <c r="R42" s="79"/>
      <c r="S42" s="79">
        <v>119039000</v>
      </c>
      <c r="T42" s="79">
        <v>34405204</v>
      </c>
      <c r="U42" s="80">
        <v>328395100</v>
      </c>
      <c r="V42" s="81">
        <v>52626295</v>
      </c>
    </row>
    <row r="43" spans="1:22" ht="13.5">
      <c r="A43" s="43" t="s">
        <v>569</v>
      </c>
      <c r="B43" s="77" t="s">
        <v>563</v>
      </c>
      <c r="C43" s="78" t="s">
        <v>564</v>
      </c>
      <c r="D43" s="79">
        <v>91152730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10000</v>
      </c>
      <c r="K43" s="79">
        <v>70543207</v>
      </c>
      <c r="L43" s="79">
        <v>161705937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/>
      <c r="S43" s="79">
        <v>137078000</v>
      </c>
      <c r="T43" s="79">
        <v>7470000</v>
      </c>
      <c r="U43" s="80">
        <v>144548000</v>
      </c>
      <c r="V43" s="81">
        <v>0</v>
      </c>
    </row>
    <row r="44" spans="1:22" ht="12.75">
      <c r="A44" s="44" t="s">
        <v>0</v>
      </c>
      <c r="B44" s="82" t="s">
        <v>616</v>
      </c>
      <c r="C44" s="83" t="s">
        <v>0</v>
      </c>
      <c r="D44" s="83">
        <f aca="true" t="shared" si="4" ref="D44:V44">SUM(D39:D43)</f>
        <v>1188519091</v>
      </c>
      <c r="E44" s="83">
        <f t="shared" si="4"/>
        <v>793241313</v>
      </c>
      <c r="F44" s="83">
        <f t="shared" si="4"/>
        <v>0</v>
      </c>
      <c r="G44" s="83">
        <f t="shared" si="4"/>
        <v>0</v>
      </c>
      <c r="H44" s="83">
        <f t="shared" si="4"/>
        <v>0</v>
      </c>
      <c r="I44" s="83">
        <f t="shared" si="4"/>
        <v>22899244</v>
      </c>
      <c r="J44" s="83">
        <f t="shared" si="4"/>
        <v>421526594</v>
      </c>
      <c r="K44" s="83">
        <f t="shared" si="4"/>
        <v>908794032</v>
      </c>
      <c r="L44" s="83">
        <f t="shared" si="4"/>
        <v>3334980274</v>
      </c>
      <c r="M44" s="83">
        <f t="shared" si="4"/>
        <v>684491237</v>
      </c>
      <c r="N44" s="83">
        <f t="shared" si="4"/>
        <v>1017231312</v>
      </c>
      <c r="O44" s="83">
        <f t="shared" si="4"/>
        <v>367368763</v>
      </c>
      <c r="P44" s="83">
        <f t="shared" si="4"/>
        <v>101711723</v>
      </c>
      <c r="Q44" s="83">
        <f t="shared" si="4"/>
        <v>76682854</v>
      </c>
      <c r="R44" s="83">
        <f t="shared" si="4"/>
        <v>0</v>
      </c>
      <c r="S44" s="83">
        <f t="shared" si="4"/>
        <v>649555000</v>
      </c>
      <c r="T44" s="83">
        <f t="shared" si="4"/>
        <v>330451558</v>
      </c>
      <c r="U44" s="84">
        <f t="shared" si="4"/>
        <v>3227492447</v>
      </c>
      <c r="V44" s="85">
        <f t="shared" si="4"/>
        <v>283350295</v>
      </c>
    </row>
    <row r="45" spans="1:22" ht="12.75">
      <c r="A45" s="44" t="s">
        <v>0</v>
      </c>
      <c r="B45" s="82" t="s">
        <v>617</v>
      </c>
      <c r="C45" s="83" t="s">
        <v>0</v>
      </c>
      <c r="D45" s="83">
        <f aca="true" t="shared" si="5" ref="D45:V45">SUM(D9:D12,D14:D20,D22:D30,D32:D37,D39:D43)</f>
        <v>3297293015</v>
      </c>
      <c r="E45" s="83">
        <f t="shared" si="5"/>
        <v>1832517203</v>
      </c>
      <c r="F45" s="83">
        <f t="shared" si="5"/>
        <v>0</v>
      </c>
      <c r="G45" s="83">
        <f t="shared" si="5"/>
        <v>0</v>
      </c>
      <c r="H45" s="83">
        <f t="shared" si="5"/>
        <v>0</v>
      </c>
      <c r="I45" s="83">
        <f t="shared" si="5"/>
        <v>104781746</v>
      </c>
      <c r="J45" s="83">
        <f t="shared" si="5"/>
        <v>695406674</v>
      </c>
      <c r="K45" s="83">
        <f t="shared" si="5"/>
        <v>2766525486</v>
      </c>
      <c r="L45" s="83">
        <f t="shared" si="5"/>
        <v>8696524124</v>
      </c>
      <c r="M45" s="83">
        <f t="shared" si="5"/>
        <v>1452264042</v>
      </c>
      <c r="N45" s="83">
        <f t="shared" si="5"/>
        <v>2380158887</v>
      </c>
      <c r="O45" s="83">
        <f t="shared" si="5"/>
        <v>815185147</v>
      </c>
      <c r="P45" s="83">
        <f t="shared" si="5"/>
        <v>332677811</v>
      </c>
      <c r="Q45" s="83">
        <f t="shared" si="5"/>
        <v>275810040</v>
      </c>
      <c r="R45" s="83">
        <f t="shared" si="5"/>
        <v>0</v>
      </c>
      <c r="S45" s="83">
        <f t="shared" si="5"/>
        <v>2276546979</v>
      </c>
      <c r="T45" s="83">
        <f t="shared" si="5"/>
        <v>938816599</v>
      </c>
      <c r="U45" s="84">
        <f t="shared" si="5"/>
        <v>8471459505</v>
      </c>
      <c r="V45" s="85">
        <f t="shared" si="5"/>
        <v>1180160790</v>
      </c>
    </row>
    <row r="46" spans="1:22" ht="13.5">
      <c r="A46" s="36"/>
      <c r="B46" s="91" t="s">
        <v>0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8"/>
      <c r="V46" s="76"/>
    </row>
    <row r="47" spans="1:22" ht="13.5">
      <c r="A47" s="51" t="s">
        <v>0</v>
      </c>
      <c r="B47" s="126" t="s">
        <v>45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89"/>
      <c r="V47" s="76"/>
    </row>
    <row r="48" spans="1:22" ht="12.75">
      <c r="A48" s="2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6"/>
    </row>
    <row r="49" spans="1:22" ht="12.75">
      <c r="A49" s="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6"/>
    </row>
    <row r="50" spans="1:22" ht="12.75">
      <c r="A50" s="2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6"/>
    </row>
    <row r="51" spans="1:22" ht="12.75">
      <c r="A51" s="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6"/>
    </row>
    <row r="52" spans="1:22" ht="12.75">
      <c r="A52" s="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6"/>
    </row>
    <row r="53" spans="1:22" ht="12.75">
      <c r="A53" s="2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6"/>
    </row>
    <row r="54" spans="1:22" ht="12.75">
      <c r="A54" s="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6"/>
    </row>
    <row r="55" spans="1:22" ht="12.75">
      <c r="A55" s="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/>
    </row>
    <row r="56" spans="1:22" ht="12.75">
      <c r="A56" s="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6"/>
    </row>
    <row r="57" spans="1:22" ht="12.75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6"/>
    </row>
    <row r="58" spans="1:22" ht="12.75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6"/>
    </row>
    <row r="59" spans="1:22" ht="12.75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6"/>
    </row>
    <row r="60" spans="1:22" ht="12.75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6"/>
    </row>
    <row r="61" spans="1:22" ht="12.75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6"/>
    </row>
    <row r="62" spans="1:22" ht="12.75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6"/>
    </row>
    <row r="63" spans="1:22" ht="12.75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6"/>
    </row>
    <row r="64" spans="1:22" ht="12.75">
      <c r="A64" s="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6"/>
    </row>
    <row r="65" spans="1:22" ht="12.75">
      <c r="A65" s="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6"/>
    </row>
    <row r="66" spans="1:22" ht="12.75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6"/>
    </row>
    <row r="67" spans="1:22" ht="12.75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6"/>
    </row>
    <row r="68" spans="1:22" ht="12.75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6"/>
    </row>
    <row r="69" spans="1:22" ht="12.75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6"/>
    </row>
    <row r="70" spans="1:22" ht="12.75">
      <c r="A70" s="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6"/>
    </row>
    <row r="71" spans="1:22" ht="12.75">
      <c r="A71" s="2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6"/>
    </row>
    <row r="72" spans="1:22" ht="12.75">
      <c r="A72" s="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6"/>
    </row>
    <row r="73" spans="1:22" ht="12.75">
      <c r="A73" s="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6"/>
    </row>
    <row r="74" spans="1:22" ht="12.75">
      <c r="A74" s="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6"/>
    </row>
    <row r="75" spans="1:22" ht="12.75">
      <c r="A75" s="2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6"/>
    </row>
    <row r="76" spans="1:22" ht="12.75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6"/>
    </row>
    <row r="77" spans="1:22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6"/>
    </row>
    <row r="78" spans="1:22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6"/>
    </row>
    <row r="79" spans="1:22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6"/>
    </row>
    <row r="80" spans="1:22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6"/>
    </row>
    <row r="81" spans="1:22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6"/>
    </row>
    <row r="82" spans="1:22" ht="12.75">
      <c r="A82" s="2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6"/>
    </row>
    <row r="83" spans="1:22" ht="12.75">
      <c r="A83" s="2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/>
    </row>
    <row r="84" spans="2:22" ht="12.7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</row>
    <row r="85" spans="2:22" ht="12.7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</row>
    <row r="86" spans="2:22" ht="12.7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</row>
    <row r="87" spans="2:22" ht="12.7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</row>
    <row r="88" spans="2:22" ht="12.7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</row>
    <row r="89" spans="2:22" ht="12.7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</row>
    <row r="90" spans="2:22" ht="12.7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</row>
    <row r="91" spans="2:22" ht="12.7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</row>
    <row r="92" spans="2:22" ht="12.7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</row>
    <row r="93" spans="2:22" ht="12.7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</row>
    <row r="94" spans="2:22" ht="12.7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</row>
    <row r="95" spans="2:22" ht="12.7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</row>
    <row r="96" spans="2:22" ht="12.7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</row>
    <row r="97" spans="2:22" ht="12.7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</row>
    <row r="98" spans="2:22" ht="12.7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</row>
    <row r="99" spans="2:22" ht="12.7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</row>
    <row r="100" spans="2:22" ht="12.7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</row>
    <row r="101" spans="2:22" ht="12.7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</row>
    <row r="102" spans="2:22" ht="12.7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</row>
    <row r="103" spans="2:22" ht="12.7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</row>
    <row r="104" spans="2:22" ht="12.7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</row>
    <row r="105" spans="2:22" ht="12.7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</row>
    <row r="106" spans="2:22" ht="12.7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</row>
    <row r="107" spans="2:22" ht="12.7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2:22" ht="12.7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</row>
    <row r="109" spans="2:22" ht="12.7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</row>
    <row r="110" spans="2:22" ht="12.7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</row>
    <row r="111" spans="2:22" ht="12.7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</row>
    <row r="112" spans="2:22" ht="12.7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</row>
    <row r="113" spans="2:22" ht="12.7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</row>
    <row r="114" spans="2:22" ht="12.7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</row>
    <row r="115" spans="2:22" ht="12.7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</row>
    <row r="116" spans="2:22" ht="12.7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</row>
    <row r="117" spans="2:22" ht="12.7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</row>
    <row r="118" spans="2:22" ht="12.75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</row>
    <row r="119" spans="2:22" ht="12.75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</row>
    <row r="120" spans="2:22" ht="12.75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</row>
    <row r="121" spans="2:22" ht="12.75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</row>
    <row r="122" spans="2:22" ht="12.75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</row>
    <row r="123" spans="2:22" ht="12.75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</row>
    <row r="124" spans="2:22" ht="12.75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</row>
    <row r="125" spans="2:22" ht="12.75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</row>
    <row r="126" spans="2:22" ht="12.75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</row>
    <row r="127" spans="2:22" ht="12.75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</row>
    <row r="128" spans="2:22" ht="12.75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</row>
    <row r="129" spans="2:22" ht="12.75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</row>
    <row r="130" spans="2:22" ht="12.75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</row>
    <row r="131" spans="2:22" ht="12.75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</row>
    <row r="132" spans="2:22" ht="12.75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</row>
    <row r="133" spans="2:22" ht="12.75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</row>
    <row r="134" spans="2:22" ht="12.75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</row>
    <row r="135" spans="2:22" ht="12.75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</row>
    <row r="136" spans="2:22" ht="12.75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</row>
    <row r="137" spans="2:22" ht="12.75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</row>
    <row r="138" spans="2:22" ht="12.75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</row>
    <row r="139" spans="2:22" ht="12.75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</row>
    <row r="140" spans="2:22" ht="12.75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</row>
    <row r="141" spans="2:22" ht="12.75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</row>
    <row r="142" spans="2:22" ht="12.75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</row>
    <row r="143" spans="2:22" ht="12.75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</row>
    <row r="144" spans="2:22" ht="12.75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</row>
    <row r="145" spans="2:22" ht="12.75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</row>
    <row r="146" spans="2:22" ht="12.75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</row>
    <row r="147" spans="2:22" ht="12.75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</row>
    <row r="148" spans="2:22" ht="12.75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</row>
    <row r="149" spans="2:22" ht="12.75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</row>
    <row r="150" spans="2:22" ht="12.75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</row>
    <row r="151" spans="2:22" ht="12.75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</row>
    <row r="152" spans="2:22" ht="12.75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</row>
    <row r="153" spans="2:22" ht="12.75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</row>
    <row r="154" spans="2:22" ht="12.75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</row>
    <row r="155" spans="2:22" ht="12.75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</row>
    <row r="156" spans="2:22" ht="12.75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</row>
    <row r="157" spans="2:22" ht="12.75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</row>
    <row r="158" spans="2:22" ht="12.75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</row>
    <row r="159" spans="2:22" ht="12.75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</row>
    <row r="160" spans="2:22" ht="12.75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</row>
    <row r="161" spans="2:22" ht="12.75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</row>
    <row r="162" spans="2:22" ht="12.75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</row>
    <row r="163" spans="2:22" ht="12.75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</row>
    <row r="164" spans="2:22" ht="12.75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</row>
    <row r="165" spans="2:22" ht="12.75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</row>
    <row r="166" spans="2:22" ht="12.75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</row>
    <row r="167" spans="2:22" ht="12.75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</row>
    <row r="168" spans="2:22" ht="12.75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</row>
    <row r="169" spans="2:22" ht="12.75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</row>
    <row r="170" spans="2:22" ht="12.75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</row>
    <row r="171" spans="2:22" ht="12.75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</row>
    <row r="172" spans="2:22" ht="12.75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</row>
    <row r="173" spans="2:22" ht="12.75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</row>
    <row r="174" spans="2:22" ht="12.75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</row>
    <row r="175" spans="2:22" ht="12.75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</row>
    <row r="176" spans="2:22" ht="12.75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</row>
    <row r="177" spans="2:22" ht="12.75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</row>
    <row r="178" spans="2:22" ht="12.75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</row>
    <row r="179" spans="2:22" ht="12.75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</row>
    <row r="180" spans="2:22" ht="12.75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</row>
    <row r="181" spans="2:22" ht="12.75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</row>
    <row r="182" spans="2:22" ht="12.75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</row>
    <row r="183" spans="2:22" ht="12.75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</row>
    <row r="184" spans="2:22" ht="12.75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</row>
    <row r="185" spans="2:22" ht="12.75"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</row>
    <row r="186" spans="2:22" ht="12.75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</row>
    <row r="187" spans="2:22" ht="12.75"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</row>
    <row r="188" spans="2:22" ht="12.75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</row>
    <row r="189" spans="2:22" ht="12.75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</row>
    <row r="190" spans="2:22" ht="12.75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</row>
    <row r="191" spans="2:22" ht="12.75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</row>
    <row r="192" spans="2:22" ht="12.75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</row>
    <row r="193" spans="2:22" ht="12.75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</row>
    <row r="194" spans="2:22" ht="12.75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</row>
    <row r="195" spans="2:22" ht="12.75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</row>
    <row r="196" spans="2:22" ht="12.75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</row>
    <row r="197" spans="2:22" ht="12.75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</row>
    <row r="198" spans="2:22" ht="12.75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</row>
    <row r="199" spans="2:22" ht="12.75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</row>
    <row r="200" spans="2:22" ht="12.75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</row>
    <row r="201" spans="2:22" ht="12.75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</row>
    <row r="202" spans="2:22" ht="12.75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</row>
    <row r="203" spans="2:22" ht="12.75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</row>
    <row r="204" spans="2:22" ht="12.75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</row>
    <row r="205" spans="2:22" ht="12.75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</row>
    <row r="206" spans="2:22" ht="12.75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</row>
    <row r="207" spans="2:22" ht="12.75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</row>
    <row r="208" spans="2:22" ht="12.75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</row>
    <row r="209" spans="2:22" ht="12.75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</row>
    <row r="210" spans="2:22" ht="12.75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</row>
    <row r="211" spans="2:22" ht="12.75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</row>
    <row r="212" spans="2:22" ht="12.75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</row>
    <row r="213" spans="2:22" ht="12.75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</row>
    <row r="214" spans="2:22" ht="12.75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</row>
    <row r="215" spans="2:22" ht="12.75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</row>
    <row r="216" spans="2:22" ht="12.75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</row>
    <row r="217" spans="2:22" ht="12.75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</row>
    <row r="218" spans="2:22" ht="12.75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</row>
    <row r="219" spans="2:22" ht="12.75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</row>
    <row r="220" spans="2:22" ht="12.75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</row>
    <row r="221" spans="2:22" ht="12.75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</row>
    <row r="222" spans="2:22" ht="12.75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</row>
    <row r="223" spans="2:22" ht="12.75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</row>
    <row r="224" spans="2:22" ht="12.75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</row>
    <row r="225" spans="2:22" ht="12.75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</row>
    <row r="226" spans="2:22" ht="12.75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</row>
    <row r="227" spans="2:22" ht="12.75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</row>
    <row r="228" spans="2:22" ht="12.75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</row>
    <row r="229" spans="2:22" ht="12.75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</row>
    <row r="230" spans="2:22" ht="12.75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</row>
    <row r="231" spans="2:22" ht="12.75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</row>
    <row r="232" spans="2:22" ht="12.75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</row>
    <row r="233" spans="2:22" ht="12.75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</row>
    <row r="234" spans="2:22" ht="12.75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</row>
    <row r="235" spans="2:22" ht="12.75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</row>
    <row r="236" spans="2:22" ht="12.75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</row>
    <row r="237" spans="2:22" ht="12.75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</row>
    <row r="238" spans="2:22" ht="12.7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</row>
    <row r="239" spans="2:22" ht="12.75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</row>
    <row r="240" spans="2:22" ht="12.75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</row>
    <row r="241" spans="2:22" ht="12.75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</row>
    <row r="242" spans="2:22" ht="12.75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</row>
    <row r="243" spans="2:22" ht="12.7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</row>
    <row r="244" spans="2:22" ht="12.75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</row>
    <row r="245" spans="2:22" ht="12.75"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</row>
    <row r="246" spans="2:22" ht="12.75"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</row>
    <row r="247" spans="2:22" ht="12.75"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</row>
    <row r="248" spans="2:22" ht="12.75"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</row>
    <row r="249" spans="2:22" ht="12.75"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</row>
    <row r="250" spans="2:22" ht="12.75"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</row>
    <row r="251" spans="2:22" ht="12.75"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</row>
    <row r="252" spans="2:22" ht="12.75"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</row>
    <row r="253" spans="2:22" ht="12.75"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</row>
    <row r="254" spans="2:22" ht="12.75"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</row>
    <row r="255" spans="2:22" ht="12.75"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</row>
    <row r="256" spans="2:22" ht="12.75"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</row>
    <row r="257" spans="2:22" ht="12.75"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</row>
    <row r="258" spans="2:22" ht="12.7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</row>
    <row r="259" spans="2:22" ht="12.7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</row>
    <row r="260" spans="2:22" ht="12.7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</row>
    <row r="261" spans="2:22" ht="12.7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</row>
    <row r="262" spans="2:22" ht="12.75"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</row>
    <row r="263" spans="2:22" ht="12.75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</row>
    <row r="264" spans="2:22" ht="12.75"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</row>
    <row r="265" spans="2:22" ht="12.75"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</row>
    <row r="266" spans="2:22" ht="12.75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</row>
    <row r="267" spans="2:22" ht="12.75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</row>
    <row r="268" spans="2:22" ht="12.75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</row>
    <row r="269" spans="2:22" ht="12.75"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</row>
    <row r="270" spans="2:22" ht="12.75"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</row>
    <row r="271" spans="2:22" ht="12.75"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</row>
    <row r="272" spans="2:22" ht="12.75"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</row>
    <row r="273" spans="2:22" ht="12.75"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</row>
    <row r="274" spans="2:22" ht="12.75"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</row>
    <row r="275" spans="2:22" ht="12.75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</row>
    <row r="276" spans="2:22" ht="12.75"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</row>
    <row r="277" spans="2:22" ht="12.75"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</row>
    <row r="278" spans="2:22" ht="12.75"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</row>
    <row r="279" spans="2:22" ht="12.75"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</row>
    <row r="280" spans="2:22" ht="12.75"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</row>
    <row r="281" spans="2:22" ht="12.75"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</row>
    <row r="282" spans="2:22" ht="12.75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</row>
    <row r="283" spans="2:22" ht="12.75"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</row>
    <row r="284" spans="2:22" ht="12.75"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</row>
    <row r="285" spans="2:22" ht="12.75"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</row>
    <row r="286" spans="2:22" ht="12.75"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</row>
    <row r="287" spans="2:22" ht="12.75"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</row>
    <row r="288" spans="2:22" ht="12.75"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</row>
    <row r="289" spans="2:22" ht="12.75"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</row>
    <row r="290" spans="2:22" ht="12.75"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</row>
    <row r="291" spans="2:22" ht="12.75"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</row>
    <row r="292" spans="2:22" ht="12.75"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</row>
    <row r="293" spans="2:22" ht="12.75"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</row>
    <row r="294" spans="2:22" ht="12.75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</row>
    <row r="295" spans="2:22" ht="12.75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</row>
    <row r="296" spans="2:22" ht="12.75"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</row>
    <row r="297" spans="2:22" ht="12.75"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</row>
    <row r="298" spans="2:22" ht="12.75"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</row>
    <row r="299" spans="2:22" ht="12.75"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</row>
    <row r="300" spans="2:22" ht="12.75"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</row>
  </sheetData>
  <sheetProtection/>
  <mergeCells count="5">
    <mergeCell ref="D4:L4"/>
    <mergeCell ref="B47:T47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  <rowBreaks count="1" manualBreakCount="1">
    <brk id="4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21" width="12.57421875" style="0" bestFit="1" customWidth="1"/>
    <col min="22" max="22" width="12.57421875" style="0" hidden="1" customWidth="1"/>
  </cols>
  <sheetData>
    <row r="1" spans="1:21" ht="14.25" customHeight="1">
      <c r="A1" s="2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>
      <c r="A2" s="3" t="s">
        <v>0</v>
      </c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6.5">
      <c r="A3" s="4" t="s">
        <v>0</v>
      </c>
      <c r="B3" s="124" t="s">
        <v>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5" customHeight="1">
      <c r="A4" s="6" t="s">
        <v>0</v>
      </c>
      <c r="B4" s="32" t="s">
        <v>0</v>
      </c>
      <c r="C4" s="33" t="s">
        <v>0</v>
      </c>
      <c r="D4" s="117" t="s">
        <v>3</v>
      </c>
      <c r="E4" s="118"/>
      <c r="F4" s="118"/>
      <c r="G4" s="118"/>
      <c r="H4" s="118"/>
      <c r="I4" s="118"/>
      <c r="J4" s="118"/>
      <c r="K4" s="118"/>
      <c r="L4" s="119"/>
      <c r="M4" s="122" t="s">
        <v>4</v>
      </c>
      <c r="N4" s="118"/>
      <c r="O4" s="118"/>
      <c r="P4" s="118"/>
      <c r="Q4" s="118"/>
      <c r="R4" s="118"/>
      <c r="S4" s="118"/>
      <c r="T4" s="118"/>
      <c r="U4" s="119"/>
    </row>
    <row r="5" spans="1:22" ht="62.25" customHeight="1">
      <c r="A5" s="10" t="s">
        <v>0</v>
      </c>
      <c r="B5" s="34" t="s">
        <v>5</v>
      </c>
      <c r="C5" s="35" t="s">
        <v>6</v>
      </c>
      <c r="D5" s="29" t="s">
        <v>7</v>
      </c>
      <c r="E5" s="30" t="s">
        <v>8</v>
      </c>
      <c r="F5" s="30" t="s">
        <v>9</v>
      </c>
      <c r="G5" s="30" t="s">
        <v>10</v>
      </c>
      <c r="H5" s="30" t="s">
        <v>11</v>
      </c>
      <c r="I5" s="30" t="s">
        <v>12</v>
      </c>
      <c r="J5" s="30" t="s">
        <v>13</v>
      </c>
      <c r="K5" s="30" t="s">
        <v>14</v>
      </c>
      <c r="L5" s="31" t="s">
        <v>15</v>
      </c>
      <c r="M5" s="30" t="s">
        <v>16</v>
      </c>
      <c r="N5" s="30" t="s">
        <v>17</v>
      </c>
      <c r="O5" s="30" t="s">
        <v>18</v>
      </c>
      <c r="P5" s="30" t="s">
        <v>19</v>
      </c>
      <c r="Q5" s="30" t="s">
        <v>20</v>
      </c>
      <c r="R5" s="30" t="s">
        <v>0</v>
      </c>
      <c r="S5" s="30" t="s">
        <v>21</v>
      </c>
      <c r="T5" s="30" t="s">
        <v>22</v>
      </c>
      <c r="U5" s="31" t="s">
        <v>23</v>
      </c>
      <c r="V5" s="1" t="s">
        <v>24</v>
      </c>
    </row>
    <row r="6" spans="1:21" ht="12.75" customHeight="1">
      <c r="A6" s="36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</row>
    <row r="7" spans="1:21" ht="12.75" customHeight="1">
      <c r="A7" s="40" t="s">
        <v>0</v>
      </c>
      <c r="B7" s="41" t="s">
        <v>618</v>
      </c>
      <c r="C7" s="42" t="s">
        <v>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</row>
    <row r="8" spans="1:21" ht="12.75" customHeight="1">
      <c r="A8" s="36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9"/>
    </row>
    <row r="9" spans="1:22" ht="13.5">
      <c r="A9" s="43" t="s">
        <v>568</v>
      </c>
      <c r="B9" s="77" t="s">
        <v>406</v>
      </c>
      <c r="C9" s="78" t="s">
        <v>407</v>
      </c>
      <c r="D9" s="79">
        <v>174622851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57053681</v>
      </c>
      <c r="K9" s="79">
        <v>276441368</v>
      </c>
      <c r="L9" s="79">
        <v>508117900</v>
      </c>
      <c r="M9" s="79">
        <v>49221432</v>
      </c>
      <c r="N9" s="79">
        <v>0</v>
      </c>
      <c r="O9" s="79">
        <v>31662135</v>
      </c>
      <c r="P9" s="79">
        <v>0</v>
      </c>
      <c r="Q9" s="79">
        <v>22491679</v>
      </c>
      <c r="R9" s="79"/>
      <c r="S9" s="79">
        <v>388899108</v>
      </c>
      <c r="T9" s="79">
        <v>22840309</v>
      </c>
      <c r="U9" s="80">
        <v>515114663</v>
      </c>
      <c r="V9" s="81">
        <v>194482220</v>
      </c>
    </row>
    <row r="10" spans="1:22" ht="13.5">
      <c r="A10" s="43" t="s">
        <v>568</v>
      </c>
      <c r="B10" s="77" t="s">
        <v>88</v>
      </c>
      <c r="C10" s="78" t="s">
        <v>89</v>
      </c>
      <c r="D10" s="79">
        <v>638659529</v>
      </c>
      <c r="E10" s="79">
        <v>580000000</v>
      </c>
      <c r="F10" s="79">
        <v>0</v>
      </c>
      <c r="G10" s="79">
        <v>0</v>
      </c>
      <c r="H10" s="79">
        <v>0</v>
      </c>
      <c r="I10" s="79">
        <v>150010000</v>
      </c>
      <c r="J10" s="79">
        <v>220000000</v>
      </c>
      <c r="K10" s="79">
        <v>1046420662</v>
      </c>
      <c r="L10" s="79">
        <v>2635090191</v>
      </c>
      <c r="M10" s="79">
        <v>265602195</v>
      </c>
      <c r="N10" s="79">
        <v>600156110</v>
      </c>
      <c r="O10" s="79">
        <v>195193545</v>
      </c>
      <c r="P10" s="79">
        <v>64630203</v>
      </c>
      <c r="Q10" s="79">
        <v>57877935</v>
      </c>
      <c r="R10" s="79"/>
      <c r="S10" s="79">
        <v>831904000</v>
      </c>
      <c r="T10" s="79">
        <v>140396075</v>
      </c>
      <c r="U10" s="80">
        <v>2155760063</v>
      </c>
      <c r="V10" s="81">
        <v>310285000</v>
      </c>
    </row>
    <row r="11" spans="1:22" ht="13.5">
      <c r="A11" s="43" t="s">
        <v>568</v>
      </c>
      <c r="B11" s="77" t="s">
        <v>90</v>
      </c>
      <c r="C11" s="78" t="s">
        <v>91</v>
      </c>
      <c r="D11" s="79">
        <v>943892945</v>
      </c>
      <c r="E11" s="79">
        <v>1627750079</v>
      </c>
      <c r="F11" s="79">
        <v>0</v>
      </c>
      <c r="G11" s="79">
        <v>0</v>
      </c>
      <c r="H11" s="79">
        <v>0</v>
      </c>
      <c r="I11" s="79">
        <v>84328331</v>
      </c>
      <c r="J11" s="79">
        <v>793908413</v>
      </c>
      <c r="K11" s="79">
        <v>1860308987</v>
      </c>
      <c r="L11" s="79">
        <v>5310188755</v>
      </c>
      <c r="M11" s="79">
        <v>496067451</v>
      </c>
      <c r="N11" s="79">
        <v>2566520826</v>
      </c>
      <c r="O11" s="79">
        <v>519712924</v>
      </c>
      <c r="P11" s="79">
        <v>387019100</v>
      </c>
      <c r="Q11" s="79">
        <v>156183602</v>
      </c>
      <c r="R11" s="79"/>
      <c r="S11" s="79">
        <v>946775090</v>
      </c>
      <c r="T11" s="79">
        <v>597459461</v>
      </c>
      <c r="U11" s="80">
        <v>5669738454</v>
      </c>
      <c r="V11" s="81">
        <v>441637910</v>
      </c>
    </row>
    <row r="12" spans="1:22" ht="13.5">
      <c r="A12" s="43" t="s">
        <v>568</v>
      </c>
      <c r="B12" s="77" t="s">
        <v>408</v>
      </c>
      <c r="C12" s="78" t="s">
        <v>409</v>
      </c>
      <c r="D12" s="79">
        <v>82230290</v>
      </c>
      <c r="E12" s="79">
        <v>35361380</v>
      </c>
      <c r="F12" s="79">
        <v>0</v>
      </c>
      <c r="G12" s="79">
        <v>0</v>
      </c>
      <c r="H12" s="79">
        <v>0</v>
      </c>
      <c r="I12" s="79">
        <v>1780679</v>
      </c>
      <c r="J12" s="79">
        <v>39074599</v>
      </c>
      <c r="K12" s="79">
        <v>89363930</v>
      </c>
      <c r="L12" s="79">
        <v>247810878</v>
      </c>
      <c r="M12" s="79">
        <v>7155212</v>
      </c>
      <c r="N12" s="79">
        <v>53386023</v>
      </c>
      <c r="O12" s="79">
        <v>8386871</v>
      </c>
      <c r="P12" s="79">
        <v>5283991</v>
      </c>
      <c r="Q12" s="79">
        <v>1595461</v>
      </c>
      <c r="R12" s="79"/>
      <c r="S12" s="79">
        <v>110772300</v>
      </c>
      <c r="T12" s="79">
        <v>73673462</v>
      </c>
      <c r="U12" s="80">
        <v>260253320</v>
      </c>
      <c r="V12" s="81">
        <v>0</v>
      </c>
    </row>
    <row r="13" spans="1:22" ht="13.5">
      <c r="A13" s="43" t="s">
        <v>568</v>
      </c>
      <c r="B13" s="77" t="s">
        <v>410</v>
      </c>
      <c r="C13" s="78" t="s">
        <v>411</v>
      </c>
      <c r="D13" s="79">
        <v>286310783</v>
      </c>
      <c r="E13" s="79">
        <v>20000000</v>
      </c>
      <c r="F13" s="79">
        <v>0</v>
      </c>
      <c r="G13" s="79">
        <v>0</v>
      </c>
      <c r="H13" s="79">
        <v>0</v>
      </c>
      <c r="I13" s="79">
        <v>3518305</v>
      </c>
      <c r="J13" s="79">
        <v>218876530</v>
      </c>
      <c r="K13" s="79">
        <v>327947213</v>
      </c>
      <c r="L13" s="79">
        <v>856652831</v>
      </c>
      <c r="M13" s="79">
        <v>149168373</v>
      </c>
      <c r="N13" s="79">
        <v>0</v>
      </c>
      <c r="O13" s="79">
        <v>175690745</v>
      </c>
      <c r="P13" s="79">
        <v>2845536</v>
      </c>
      <c r="Q13" s="79">
        <v>10932861</v>
      </c>
      <c r="R13" s="79"/>
      <c r="S13" s="79">
        <v>485440130</v>
      </c>
      <c r="T13" s="79">
        <v>78411157</v>
      </c>
      <c r="U13" s="80">
        <v>902488802</v>
      </c>
      <c r="V13" s="81">
        <v>233759872</v>
      </c>
    </row>
    <row r="14" spans="1:22" ht="13.5">
      <c r="A14" s="43" t="s">
        <v>569</v>
      </c>
      <c r="B14" s="77" t="s">
        <v>533</v>
      </c>
      <c r="C14" s="78" t="s">
        <v>534</v>
      </c>
      <c r="D14" s="79">
        <v>245627806</v>
      </c>
      <c r="E14" s="79">
        <v>0</v>
      </c>
      <c r="F14" s="79">
        <v>0</v>
      </c>
      <c r="G14" s="79">
        <v>0</v>
      </c>
      <c r="H14" s="79">
        <v>0</v>
      </c>
      <c r="I14" s="79">
        <v>300000</v>
      </c>
      <c r="J14" s="79">
        <v>0</v>
      </c>
      <c r="K14" s="79">
        <v>96905194</v>
      </c>
      <c r="L14" s="79">
        <v>342833000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/>
      <c r="S14" s="79">
        <v>369847000</v>
      </c>
      <c r="T14" s="79">
        <v>2610000</v>
      </c>
      <c r="U14" s="80">
        <v>372457000</v>
      </c>
      <c r="V14" s="81">
        <v>2416000</v>
      </c>
    </row>
    <row r="15" spans="1:22" ht="12.75">
      <c r="A15" s="44" t="s">
        <v>0</v>
      </c>
      <c r="B15" s="82" t="s">
        <v>619</v>
      </c>
      <c r="C15" s="83" t="s">
        <v>0</v>
      </c>
      <c r="D15" s="83">
        <f aca="true" t="shared" si="0" ref="D15:V15">SUM(D9:D14)</f>
        <v>2371344204</v>
      </c>
      <c r="E15" s="83">
        <f t="shared" si="0"/>
        <v>2263111459</v>
      </c>
      <c r="F15" s="83">
        <f t="shared" si="0"/>
        <v>0</v>
      </c>
      <c r="G15" s="83">
        <f t="shared" si="0"/>
        <v>0</v>
      </c>
      <c r="H15" s="83">
        <f t="shared" si="0"/>
        <v>0</v>
      </c>
      <c r="I15" s="83">
        <f t="shared" si="0"/>
        <v>239937315</v>
      </c>
      <c r="J15" s="83">
        <f t="shared" si="0"/>
        <v>1328913223</v>
      </c>
      <c r="K15" s="83">
        <f t="shared" si="0"/>
        <v>3697387354</v>
      </c>
      <c r="L15" s="83">
        <f t="shared" si="0"/>
        <v>9900693555</v>
      </c>
      <c r="M15" s="83">
        <f t="shared" si="0"/>
        <v>967214663</v>
      </c>
      <c r="N15" s="83">
        <f t="shared" si="0"/>
        <v>3220062959</v>
      </c>
      <c r="O15" s="83">
        <f t="shared" si="0"/>
        <v>930646220</v>
      </c>
      <c r="P15" s="83">
        <f t="shared" si="0"/>
        <v>459778830</v>
      </c>
      <c r="Q15" s="83">
        <f t="shared" si="0"/>
        <v>249081538</v>
      </c>
      <c r="R15" s="83">
        <f t="shared" si="0"/>
        <v>0</v>
      </c>
      <c r="S15" s="83">
        <f t="shared" si="0"/>
        <v>3133637628</v>
      </c>
      <c r="T15" s="83">
        <f t="shared" si="0"/>
        <v>915390464</v>
      </c>
      <c r="U15" s="84">
        <f t="shared" si="0"/>
        <v>9875812302</v>
      </c>
      <c r="V15" s="85">
        <f t="shared" si="0"/>
        <v>1182581002</v>
      </c>
    </row>
    <row r="16" spans="1:22" ht="13.5">
      <c r="A16" s="43" t="s">
        <v>568</v>
      </c>
      <c r="B16" s="77" t="s">
        <v>412</v>
      </c>
      <c r="C16" s="78" t="s">
        <v>413</v>
      </c>
      <c r="D16" s="79">
        <v>111249641</v>
      </c>
      <c r="E16" s="79">
        <v>0</v>
      </c>
      <c r="F16" s="79">
        <v>0</v>
      </c>
      <c r="G16" s="79">
        <v>0</v>
      </c>
      <c r="H16" s="79">
        <v>0</v>
      </c>
      <c r="I16" s="79">
        <v>140000</v>
      </c>
      <c r="J16" s="79">
        <v>4200000</v>
      </c>
      <c r="K16" s="79">
        <v>80078476</v>
      </c>
      <c r="L16" s="79">
        <v>195668117</v>
      </c>
      <c r="M16" s="79">
        <v>8702778</v>
      </c>
      <c r="N16" s="79">
        <v>172000</v>
      </c>
      <c r="O16" s="79">
        <v>0</v>
      </c>
      <c r="P16" s="79">
        <v>0</v>
      </c>
      <c r="Q16" s="79">
        <v>0</v>
      </c>
      <c r="R16" s="79"/>
      <c r="S16" s="79">
        <v>145084855</v>
      </c>
      <c r="T16" s="79">
        <v>4568136</v>
      </c>
      <c r="U16" s="80">
        <v>158527769</v>
      </c>
      <c r="V16" s="81">
        <v>29352150</v>
      </c>
    </row>
    <row r="17" spans="1:22" ht="13.5">
      <c r="A17" s="43" t="s">
        <v>568</v>
      </c>
      <c r="B17" s="77" t="s">
        <v>414</v>
      </c>
      <c r="C17" s="78" t="s">
        <v>415</v>
      </c>
      <c r="D17" s="79">
        <v>110466672</v>
      </c>
      <c r="E17" s="79">
        <v>48965110</v>
      </c>
      <c r="F17" s="79">
        <v>0</v>
      </c>
      <c r="G17" s="79">
        <v>0</v>
      </c>
      <c r="H17" s="79">
        <v>0</v>
      </c>
      <c r="I17" s="79">
        <v>500000</v>
      </c>
      <c r="J17" s="79">
        <v>62707000</v>
      </c>
      <c r="K17" s="79">
        <v>55982491</v>
      </c>
      <c r="L17" s="79">
        <v>278621273</v>
      </c>
      <c r="M17" s="79">
        <v>22648577</v>
      </c>
      <c r="N17" s="79">
        <v>88367329</v>
      </c>
      <c r="O17" s="79">
        <v>8471996</v>
      </c>
      <c r="P17" s="79">
        <v>12507371</v>
      </c>
      <c r="Q17" s="79">
        <v>12118783</v>
      </c>
      <c r="R17" s="79"/>
      <c r="S17" s="79">
        <v>138152000</v>
      </c>
      <c r="T17" s="79">
        <v>3871495</v>
      </c>
      <c r="U17" s="80">
        <v>286137551</v>
      </c>
      <c r="V17" s="81">
        <v>30763000</v>
      </c>
    </row>
    <row r="18" spans="1:22" ht="13.5">
      <c r="A18" s="43" t="s">
        <v>568</v>
      </c>
      <c r="B18" s="77" t="s">
        <v>416</v>
      </c>
      <c r="C18" s="78" t="s">
        <v>417</v>
      </c>
      <c r="D18" s="79">
        <v>386491380</v>
      </c>
      <c r="E18" s="79">
        <v>39999996</v>
      </c>
      <c r="F18" s="79">
        <v>0</v>
      </c>
      <c r="G18" s="79">
        <v>0</v>
      </c>
      <c r="H18" s="79">
        <v>0</v>
      </c>
      <c r="I18" s="79">
        <v>1823004</v>
      </c>
      <c r="J18" s="79">
        <v>284226420</v>
      </c>
      <c r="K18" s="79">
        <v>445897448</v>
      </c>
      <c r="L18" s="79">
        <v>1158438248</v>
      </c>
      <c r="M18" s="79">
        <v>390379308</v>
      </c>
      <c r="N18" s="79">
        <v>0</v>
      </c>
      <c r="O18" s="79">
        <v>167684412</v>
      </c>
      <c r="P18" s="79">
        <v>48215020</v>
      </c>
      <c r="Q18" s="79">
        <v>44167044</v>
      </c>
      <c r="R18" s="79"/>
      <c r="S18" s="79">
        <v>307612440</v>
      </c>
      <c r="T18" s="79">
        <v>139025724</v>
      </c>
      <c r="U18" s="80">
        <v>1097083948</v>
      </c>
      <c r="V18" s="81">
        <v>84686700</v>
      </c>
    </row>
    <row r="19" spans="1:22" ht="13.5">
      <c r="A19" s="43" t="s">
        <v>568</v>
      </c>
      <c r="B19" s="77" t="s">
        <v>418</v>
      </c>
      <c r="C19" s="78" t="s">
        <v>419</v>
      </c>
      <c r="D19" s="79">
        <v>206243963</v>
      </c>
      <c r="E19" s="79">
        <v>145693883</v>
      </c>
      <c r="F19" s="79">
        <v>0</v>
      </c>
      <c r="G19" s="79">
        <v>0</v>
      </c>
      <c r="H19" s="79">
        <v>0</v>
      </c>
      <c r="I19" s="79">
        <v>11782090</v>
      </c>
      <c r="J19" s="79">
        <v>163600400</v>
      </c>
      <c r="K19" s="79">
        <v>85280065</v>
      </c>
      <c r="L19" s="79">
        <v>612600401</v>
      </c>
      <c r="M19" s="79">
        <v>68164671</v>
      </c>
      <c r="N19" s="79">
        <v>170633861</v>
      </c>
      <c r="O19" s="79">
        <v>65700000</v>
      </c>
      <c r="P19" s="79">
        <v>36200000</v>
      </c>
      <c r="Q19" s="79">
        <v>42657013</v>
      </c>
      <c r="R19" s="79"/>
      <c r="S19" s="79">
        <v>151204200</v>
      </c>
      <c r="T19" s="79">
        <v>94652181</v>
      </c>
      <c r="U19" s="80">
        <v>629211926</v>
      </c>
      <c r="V19" s="81">
        <v>38475000</v>
      </c>
    </row>
    <row r="20" spans="1:22" ht="13.5">
      <c r="A20" s="43" t="s">
        <v>568</v>
      </c>
      <c r="B20" s="77" t="s">
        <v>420</v>
      </c>
      <c r="C20" s="78" t="s">
        <v>421</v>
      </c>
      <c r="D20" s="79">
        <v>158285982</v>
      </c>
      <c r="E20" s="79">
        <v>76939440</v>
      </c>
      <c r="F20" s="79">
        <v>0</v>
      </c>
      <c r="G20" s="79">
        <v>0</v>
      </c>
      <c r="H20" s="79">
        <v>0</v>
      </c>
      <c r="I20" s="79">
        <v>500000</v>
      </c>
      <c r="J20" s="79">
        <v>77576484</v>
      </c>
      <c r="K20" s="79">
        <v>74666539</v>
      </c>
      <c r="L20" s="79">
        <v>387968445</v>
      </c>
      <c r="M20" s="79">
        <v>54587664</v>
      </c>
      <c r="N20" s="79">
        <v>75136109</v>
      </c>
      <c r="O20" s="79">
        <v>10540113</v>
      </c>
      <c r="P20" s="79">
        <v>3155018</v>
      </c>
      <c r="Q20" s="79">
        <v>10836367</v>
      </c>
      <c r="R20" s="79"/>
      <c r="S20" s="79">
        <v>199630000</v>
      </c>
      <c r="T20" s="79">
        <v>47829711</v>
      </c>
      <c r="U20" s="80">
        <v>401714982</v>
      </c>
      <c r="V20" s="81">
        <v>45902000</v>
      </c>
    </row>
    <row r="21" spans="1:22" ht="13.5">
      <c r="A21" s="43" t="s">
        <v>569</v>
      </c>
      <c r="B21" s="77" t="s">
        <v>535</v>
      </c>
      <c r="C21" s="78" t="s">
        <v>536</v>
      </c>
      <c r="D21" s="79">
        <v>417200065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689771219</v>
      </c>
      <c r="L21" s="79">
        <v>1106971284</v>
      </c>
      <c r="M21" s="79">
        <v>0</v>
      </c>
      <c r="N21" s="79">
        <v>0</v>
      </c>
      <c r="O21" s="79">
        <v>70652</v>
      </c>
      <c r="P21" s="79">
        <v>38344</v>
      </c>
      <c r="Q21" s="79">
        <v>0</v>
      </c>
      <c r="R21" s="79"/>
      <c r="S21" s="79">
        <v>878563000</v>
      </c>
      <c r="T21" s="79">
        <v>585461</v>
      </c>
      <c r="U21" s="80">
        <v>879257457</v>
      </c>
      <c r="V21" s="81">
        <v>320169000</v>
      </c>
    </row>
    <row r="22" spans="1:22" ht="12.75">
      <c r="A22" s="44" t="s">
        <v>0</v>
      </c>
      <c r="B22" s="82" t="s">
        <v>620</v>
      </c>
      <c r="C22" s="83" t="s">
        <v>0</v>
      </c>
      <c r="D22" s="83">
        <f aca="true" t="shared" si="1" ref="D22:V22">SUM(D16:D21)</f>
        <v>1389937703</v>
      </c>
      <c r="E22" s="83">
        <f t="shared" si="1"/>
        <v>311598429</v>
      </c>
      <c r="F22" s="83">
        <f t="shared" si="1"/>
        <v>0</v>
      </c>
      <c r="G22" s="83">
        <f t="shared" si="1"/>
        <v>0</v>
      </c>
      <c r="H22" s="83">
        <f t="shared" si="1"/>
        <v>0</v>
      </c>
      <c r="I22" s="83">
        <f t="shared" si="1"/>
        <v>14745094</v>
      </c>
      <c r="J22" s="83">
        <f t="shared" si="1"/>
        <v>592310304</v>
      </c>
      <c r="K22" s="83">
        <f t="shared" si="1"/>
        <v>1431676238</v>
      </c>
      <c r="L22" s="83">
        <f t="shared" si="1"/>
        <v>3740267768</v>
      </c>
      <c r="M22" s="83">
        <f t="shared" si="1"/>
        <v>544482998</v>
      </c>
      <c r="N22" s="83">
        <f t="shared" si="1"/>
        <v>334309299</v>
      </c>
      <c r="O22" s="83">
        <f t="shared" si="1"/>
        <v>252467173</v>
      </c>
      <c r="P22" s="83">
        <f t="shared" si="1"/>
        <v>100115753</v>
      </c>
      <c r="Q22" s="83">
        <f t="shared" si="1"/>
        <v>109779207</v>
      </c>
      <c r="R22" s="83">
        <f t="shared" si="1"/>
        <v>0</v>
      </c>
      <c r="S22" s="83">
        <f t="shared" si="1"/>
        <v>1820246495</v>
      </c>
      <c r="T22" s="83">
        <f t="shared" si="1"/>
        <v>290532708</v>
      </c>
      <c r="U22" s="84">
        <f t="shared" si="1"/>
        <v>3451933633</v>
      </c>
      <c r="V22" s="85">
        <f t="shared" si="1"/>
        <v>549347850</v>
      </c>
    </row>
    <row r="23" spans="1:22" ht="13.5">
      <c r="A23" s="43" t="s">
        <v>568</v>
      </c>
      <c r="B23" s="77" t="s">
        <v>422</v>
      </c>
      <c r="C23" s="78" t="s">
        <v>423</v>
      </c>
      <c r="D23" s="79">
        <v>218300187</v>
      </c>
      <c r="E23" s="79">
        <v>141900000</v>
      </c>
      <c r="F23" s="79">
        <v>0</v>
      </c>
      <c r="G23" s="79">
        <v>0</v>
      </c>
      <c r="H23" s="79">
        <v>0</v>
      </c>
      <c r="I23" s="79">
        <v>41000000</v>
      </c>
      <c r="J23" s="79">
        <v>15819305</v>
      </c>
      <c r="K23" s="79">
        <v>96195826</v>
      </c>
      <c r="L23" s="79">
        <v>513215318</v>
      </c>
      <c r="M23" s="79">
        <v>68933315</v>
      </c>
      <c r="N23" s="79">
        <v>155863756</v>
      </c>
      <c r="O23" s="79">
        <v>32537917</v>
      </c>
      <c r="P23" s="79">
        <v>28338606</v>
      </c>
      <c r="Q23" s="79">
        <v>25964050</v>
      </c>
      <c r="R23" s="79"/>
      <c r="S23" s="79">
        <v>64189000</v>
      </c>
      <c r="T23" s="79">
        <v>44709016</v>
      </c>
      <c r="U23" s="80">
        <v>420535660</v>
      </c>
      <c r="V23" s="81">
        <v>22622000</v>
      </c>
    </row>
    <row r="24" spans="1:22" ht="13.5">
      <c r="A24" s="43" t="s">
        <v>568</v>
      </c>
      <c r="B24" s="77" t="s">
        <v>424</v>
      </c>
      <c r="C24" s="78" t="s">
        <v>425</v>
      </c>
      <c r="D24" s="79">
        <v>94632356</v>
      </c>
      <c r="E24" s="79">
        <v>26108915</v>
      </c>
      <c r="F24" s="79">
        <v>0</v>
      </c>
      <c r="G24" s="79">
        <v>0</v>
      </c>
      <c r="H24" s="79">
        <v>0</v>
      </c>
      <c r="I24" s="79">
        <v>3100946</v>
      </c>
      <c r="J24" s="79">
        <v>37450546</v>
      </c>
      <c r="K24" s="79">
        <v>69310655</v>
      </c>
      <c r="L24" s="79">
        <v>230603418</v>
      </c>
      <c r="M24" s="79">
        <v>19106146</v>
      </c>
      <c r="N24" s="79">
        <v>64351836</v>
      </c>
      <c r="O24" s="79">
        <v>18100248</v>
      </c>
      <c r="P24" s="79">
        <v>9787865</v>
      </c>
      <c r="Q24" s="79">
        <v>5949819</v>
      </c>
      <c r="R24" s="79"/>
      <c r="S24" s="79">
        <v>68578781</v>
      </c>
      <c r="T24" s="79">
        <v>22277952</v>
      </c>
      <c r="U24" s="80">
        <v>208152647</v>
      </c>
      <c r="V24" s="81">
        <v>34541000</v>
      </c>
    </row>
    <row r="25" spans="1:22" ht="13.5">
      <c r="A25" s="43" t="s">
        <v>568</v>
      </c>
      <c r="B25" s="77" t="s">
        <v>426</v>
      </c>
      <c r="C25" s="78" t="s">
        <v>427</v>
      </c>
      <c r="D25" s="79">
        <v>156118504</v>
      </c>
      <c r="E25" s="79">
        <v>11163520</v>
      </c>
      <c r="F25" s="79">
        <v>0</v>
      </c>
      <c r="G25" s="79">
        <v>0</v>
      </c>
      <c r="H25" s="79">
        <v>0</v>
      </c>
      <c r="I25" s="79">
        <v>1299760</v>
      </c>
      <c r="J25" s="79">
        <v>5274999</v>
      </c>
      <c r="K25" s="79">
        <v>157851837</v>
      </c>
      <c r="L25" s="79">
        <v>331708620</v>
      </c>
      <c r="M25" s="79">
        <v>45500000</v>
      </c>
      <c r="N25" s="79">
        <v>4932657</v>
      </c>
      <c r="O25" s="79">
        <v>982068</v>
      </c>
      <c r="P25" s="79">
        <v>2537784</v>
      </c>
      <c r="Q25" s="79">
        <v>4079781</v>
      </c>
      <c r="R25" s="79"/>
      <c r="S25" s="79">
        <v>221511305</v>
      </c>
      <c r="T25" s="79">
        <v>25649330</v>
      </c>
      <c r="U25" s="80">
        <v>305192925</v>
      </c>
      <c r="V25" s="81">
        <v>47570891</v>
      </c>
    </row>
    <row r="26" spans="1:22" ht="13.5">
      <c r="A26" s="43" t="s">
        <v>568</v>
      </c>
      <c r="B26" s="77" t="s">
        <v>428</v>
      </c>
      <c r="C26" s="78" t="s">
        <v>429</v>
      </c>
      <c r="D26" s="79">
        <v>82525464</v>
      </c>
      <c r="E26" s="79">
        <v>57687709</v>
      </c>
      <c r="F26" s="79">
        <v>0</v>
      </c>
      <c r="G26" s="79">
        <v>0</v>
      </c>
      <c r="H26" s="79">
        <v>0</v>
      </c>
      <c r="I26" s="79">
        <v>2096657</v>
      </c>
      <c r="J26" s="79">
        <v>69096105</v>
      </c>
      <c r="K26" s="79">
        <v>54251250</v>
      </c>
      <c r="L26" s="79">
        <v>265657185</v>
      </c>
      <c r="M26" s="79">
        <v>30124315</v>
      </c>
      <c r="N26" s="79">
        <v>105223616</v>
      </c>
      <c r="O26" s="79">
        <v>32642442</v>
      </c>
      <c r="P26" s="79">
        <v>14722823</v>
      </c>
      <c r="Q26" s="79">
        <v>11577396</v>
      </c>
      <c r="R26" s="79"/>
      <c r="S26" s="79">
        <v>61054000</v>
      </c>
      <c r="T26" s="79">
        <v>97735711</v>
      </c>
      <c r="U26" s="80">
        <v>353080303</v>
      </c>
      <c r="V26" s="81">
        <v>15394000</v>
      </c>
    </row>
    <row r="27" spans="1:22" ht="13.5">
      <c r="A27" s="43" t="s">
        <v>568</v>
      </c>
      <c r="B27" s="77" t="s">
        <v>430</v>
      </c>
      <c r="C27" s="78" t="s">
        <v>431</v>
      </c>
      <c r="D27" s="79">
        <v>61597608</v>
      </c>
      <c r="E27" s="79">
        <v>0</v>
      </c>
      <c r="F27" s="79">
        <v>0</v>
      </c>
      <c r="G27" s="79">
        <v>0</v>
      </c>
      <c r="H27" s="79">
        <v>0</v>
      </c>
      <c r="I27" s="79">
        <v>220000</v>
      </c>
      <c r="J27" s="79">
        <v>5460491</v>
      </c>
      <c r="K27" s="79">
        <v>114201528</v>
      </c>
      <c r="L27" s="79">
        <v>181479627</v>
      </c>
      <c r="M27" s="79">
        <v>19844533</v>
      </c>
      <c r="N27" s="79">
        <v>0</v>
      </c>
      <c r="O27" s="79">
        <v>0</v>
      </c>
      <c r="P27" s="79">
        <v>0</v>
      </c>
      <c r="Q27" s="79">
        <v>0</v>
      </c>
      <c r="R27" s="79"/>
      <c r="S27" s="79">
        <v>141831300</v>
      </c>
      <c r="T27" s="79">
        <v>6672023</v>
      </c>
      <c r="U27" s="80">
        <v>168347856</v>
      </c>
      <c r="V27" s="81">
        <v>30025700</v>
      </c>
    </row>
    <row r="28" spans="1:22" ht="13.5">
      <c r="A28" s="43" t="s">
        <v>569</v>
      </c>
      <c r="B28" s="77" t="s">
        <v>537</v>
      </c>
      <c r="C28" s="78" t="s">
        <v>538</v>
      </c>
      <c r="D28" s="79">
        <v>166936658</v>
      </c>
      <c r="E28" s="79">
        <v>0</v>
      </c>
      <c r="F28" s="79">
        <v>0</v>
      </c>
      <c r="G28" s="79">
        <v>0</v>
      </c>
      <c r="H28" s="79">
        <v>0</v>
      </c>
      <c r="I28" s="79">
        <v>7273000</v>
      </c>
      <c r="J28" s="79">
        <v>800000</v>
      </c>
      <c r="K28" s="79">
        <v>252056380</v>
      </c>
      <c r="L28" s="79">
        <v>427066038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/>
      <c r="S28" s="79">
        <v>417943951</v>
      </c>
      <c r="T28" s="79">
        <v>15661205</v>
      </c>
      <c r="U28" s="80">
        <v>433605156</v>
      </c>
      <c r="V28" s="81">
        <v>664436050</v>
      </c>
    </row>
    <row r="29" spans="1:22" ht="12.75">
      <c r="A29" s="44" t="s">
        <v>0</v>
      </c>
      <c r="B29" s="82" t="s">
        <v>621</v>
      </c>
      <c r="C29" s="83" t="s">
        <v>0</v>
      </c>
      <c r="D29" s="83">
        <f aca="true" t="shared" si="2" ref="D29:V29">SUM(D23:D28)</f>
        <v>780110777</v>
      </c>
      <c r="E29" s="83">
        <f t="shared" si="2"/>
        <v>236860144</v>
      </c>
      <c r="F29" s="83">
        <f t="shared" si="2"/>
        <v>0</v>
      </c>
      <c r="G29" s="83">
        <f t="shared" si="2"/>
        <v>0</v>
      </c>
      <c r="H29" s="83">
        <f t="shared" si="2"/>
        <v>0</v>
      </c>
      <c r="I29" s="83">
        <f t="shared" si="2"/>
        <v>54990363</v>
      </c>
      <c r="J29" s="83">
        <f t="shared" si="2"/>
        <v>133901446</v>
      </c>
      <c r="K29" s="83">
        <f t="shared" si="2"/>
        <v>743867476</v>
      </c>
      <c r="L29" s="83">
        <f t="shared" si="2"/>
        <v>1949730206</v>
      </c>
      <c r="M29" s="83">
        <f t="shared" si="2"/>
        <v>183508309</v>
      </c>
      <c r="N29" s="83">
        <f t="shared" si="2"/>
        <v>330371865</v>
      </c>
      <c r="O29" s="83">
        <f t="shared" si="2"/>
        <v>84262675</v>
      </c>
      <c r="P29" s="83">
        <f t="shared" si="2"/>
        <v>55387078</v>
      </c>
      <c r="Q29" s="83">
        <f t="shared" si="2"/>
        <v>47571046</v>
      </c>
      <c r="R29" s="83">
        <f t="shared" si="2"/>
        <v>0</v>
      </c>
      <c r="S29" s="83">
        <f t="shared" si="2"/>
        <v>975108337</v>
      </c>
      <c r="T29" s="83">
        <f t="shared" si="2"/>
        <v>212705237</v>
      </c>
      <c r="U29" s="84">
        <f t="shared" si="2"/>
        <v>1888914547</v>
      </c>
      <c r="V29" s="85">
        <f t="shared" si="2"/>
        <v>814589641</v>
      </c>
    </row>
    <row r="30" spans="1:22" ht="13.5">
      <c r="A30" s="43" t="s">
        <v>568</v>
      </c>
      <c r="B30" s="77" t="s">
        <v>92</v>
      </c>
      <c r="C30" s="78" t="s">
        <v>93</v>
      </c>
      <c r="D30" s="79">
        <v>729526663</v>
      </c>
      <c r="E30" s="79">
        <v>1032353000</v>
      </c>
      <c r="F30" s="79">
        <v>0</v>
      </c>
      <c r="G30" s="79">
        <v>0</v>
      </c>
      <c r="H30" s="79">
        <v>0</v>
      </c>
      <c r="I30" s="79">
        <v>2299623</v>
      </c>
      <c r="J30" s="79">
        <v>746929890</v>
      </c>
      <c r="K30" s="79">
        <v>1181446318</v>
      </c>
      <c r="L30" s="79">
        <v>3692555494</v>
      </c>
      <c r="M30" s="79">
        <v>490297413</v>
      </c>
      <c r="N30" s="79">
        <v>962746472</v>
      </c>
      <c r="O30" s="79">
        <v>729313162</v>
      </c>
      <c r="P30" s="79">
        <v>130918014</v>
      </c>
      <c r="Q30" s="79">
        <v>176491242</v>
      </c>
      <c r="R30" s="79"/>
      <c r="S30" s="79">
        <v>494843550</v>
      </c>
      <c r="T30" s="79">
        <v>546748116</v>
      </c>
      <c r="U30" s="80">
        <v>3531357969</v>
      </c>
      <c r="V30" s="81">
        <v>167630450</v>
      </c>
    </row>
    <row r="31" spans="1:22" ht="13.5">
      <c r="A31" s="43" t="s">
        <v>568</v>
      </c>
      <c r="B31" s="77" t="s">
        <v>432</v>
      </c>
      <c r="C31" s="78" t="s">
        <v>433</v>
      </c>
      <c r="D31" s="79">
        <v>113816754</v>
      </c>
      <c r="E31" s="79">
        <v>57764000</v>
      </c>
      <c r="F31" s="79">
        <v>0</v>
      </c>
      <c r="G31" s="79">
        <v>0</v>
      </c>
      <c r="H31" s="79">
        <v>0</v>
      </c>
      <c r="I31" s="79">
        <v>6836000</v>
      </c>
      <c r="J31" s="79">
        <v>132876000</v>
      </c>
      <c r="K31" s="79">
        <v>275179652</v>
      </c>
      <c r="L31" s="79">
        <v>586472406</v>
      </c>
      <c r="M31" s="79">
        <v>60841000</v>
      </c>
      <c r="N31" s="79">
        <v>81296000</v>
      </c>
      <c r="O31" s="79">
        <v>72483000</v>
      </c>
      <c r="P31" s="79">
        <v>34145000</v>
      </c>
      <c r="Q31" s="79">
        <v>14907000</v>
      </c>
      <c r="R31" s="79"/>
      <c r="S31" s="79">
        <v>148116950</v>
      </c>
      <c r="T31" s="79">
        <v>114627210</v>
      </c>
      <c r="U31" s="80">
        <v>526416160</v>
      </c>
      <c r="V31" s="81">
        <v>69110050</v>
      </c>
    </row>
    <row r="32" spans="1:22" ht="13.5">
      <c r="A32" s="43" t="s">
        <v>568</v>
      </c>
      <c r="B32" s="77" t="s">
        <v>94</v>
      </c>
      <c r="C32" s="78" t="s">
        <v>95</v>
      </c>
      <c r="D32" s="79">
        <v>624979509</v>
      </c>
      <c r="E32" s="79">
        <v>678014010</v>
      </c>
      <c r="F32" s="79">
        <v>0</v>
      </c>
      <c r="G32" s="79">
        <v>0</v>
      </c>
      <c r="H32" s="79">
        <v>0</v>
      </c>
      <c r="I32" s="79">
        <v>5000</v>
      </c>
      <c r="J32" s="79">
        <v>224000000</v>
      </c>
      <c r="K32" s="79">
        <v>664277411</v>
      </c>
      <c r="L32" s="79">
        <v>2191275930</v>
      </c>
      <c r="M32" s="79">
        <v>213902154</v>
      </c>
      <c r="N32" s="79">
        <v>981101196</v>
      </c>
      <c r="O32" s="79">
        <v>96871570</v>
      </c>
      <c r="P32" s="79">
        <v>70845740</v>
      </c>
      <c r="Q32" s="79">
        <v>48102000</v>
      </c>
      <c r="R32" s="79"/>
      <c r="S32" s="79">
        <v>306242000</v>
      </c>
      <c r="T32" s="79">
        <v>170782370</v>
      </c>
      <c r="U32" s="80">
        <v>1887847030</v>
      </c>
      <c r="V32" s="81">
        <v>135168000</v>
      </c>
    </row>
    <row r="33" spans="1:22" ht="13.5">
      <c r="A33" s="43" t="s">
        <v>569</v>
      </c>
      <c r="B33" s="77" t="s">
        <v>541</v>
      </c>
      <c r="C33" s="78" t="s">
        <v>542</v>
      </c>
      <c r="D33" s="79">
        <v>132090589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79512121</v>
      </c>
      <c r="L33" s="79">
        <v>211602710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/>
      <c r="S33" s="79">
        <v>33688000</v>
      </c>
      <c r="T33" s="79">
        <v>177918000</v>
      </c>
      <c r="U33" s="80">
        <v>211606000</v>
      </c>
      <c r="V33" s="81">
        <v>0</v>
      </c>
    </row>
    <row r="34" spans="1:22" ht="12.75">
      <c r="A34" s="44" t="s">
        <v>0</v>
      </c>
      <c r="B34" s="82" t="s">
        <v>622</v>
      </c>
      <c r="C34" s="83" t="s">
        <v>0</v>
      </c>
      <c r="D34" s="83">
        <f aca="true" t="shared" si="3" ref="D34:V34">SUM(D30:D33)</f>
        <v>1600413515</v>
      </c>
      <c r="E34" s="83">
        <f t="shared" si="3"/>
        <v>1768131010</v>
      </c>
      <c r="F34" s="83">
        <f t="shared" si="3"/>
        <v>0</v>
      </c>
      <c r="G34" s="83">
        <f t="shared" si="3"/>
        <v>0</v>
      </c>
      <c r="H34" s="83">
        <f t="shared" si="3"/>
        <v>0</v>
      </c>
      <c r="I34" s="83">
        <f t="shared" si="3"/>
        <v>9140623</v>
      </c>
      <c r="J34" s="83">
        <f t="shared" si="3"/>
        <v>1103805890</v>
      </c>
      <c r="K34" s="83">
        <f t="shared" si="3"/>
        <v>2200415502</v>
      </c>
      <c r="L34" s="83">
        <f t="shared" si="3"/>
        <v>6681906540</v>
      </c>
      <c r="M34" s="83">
        <f t="shared" si="3"/>
        <v>765040567</v>
      </c>
      <c r="N34" s="83">
        <f t="shared" si="3"/>
        <v>2025143668</v>
      </c>
      <c r="O34" s="83">
        <f t="shared" si="3"/>
        <v>898667732</v>
      </c>
      <c r="P34" s="83">
        <f t="shared" si="3"/>
        <v>235908754</v>
      </c>
      <c r="Q34" s="83">
        <f t="shared" si="3"/>
        <v>239500242</v>
      </c>
      <c r="R34" s="83">
        <f t="shared" si="3"/>
        <v>0</v>
      </c>
      <c r="S34" s="83">
        <f t="shared" si="3"/>
        <v>982890500</v>
      </c>
      <c r="T34" s="83">
        <f t="shared" si="3"/>
        <v>1010075696</v>
      </c>
      <c r="U34" s="84">
        <f t="shared" si="3"/>
        <v>6157227159</v>
      </c>
      <c r="V34" s="85">
        <f t="shared" si="3"/>
        <v>371908500</v>
      </c>
    </row>
    <row r="35" spans="1:22" ht="12.75">
      <c r="A35" s="44" t="s">
        <v>0</v>
      </c>
      <c r="B35" s="82" t="s">
        <v>623</v>
      </c>
      <c r="C35" s="83" t="s">
        <v>0</v>
      </c>
      <c r="D35" s="83">
        <f aca="true" t="shared" si="4" ref="D35:V35">SUM(D9:D14,D16:D21,D23:D28,D30:D33)</f>
        <v>6141806199</v>
      </c>
      <c r="E35" s="83">
        <f t="shared" si="4"/>
        <v>4579701042</v>
      </c>
      <c r="F35" s="83">
        <f t="shared" si="4"/>
        <v>0</v>
      </c>
      <c r="G35" s="83">
        <f t="shared" si="4"/>
        <v>0</v>
      </c>
      <c r="H35" s="83">
        <f t="shared" si="4"/>
        <v>0</v>
      </c>
      <c r="I35" s="83">
        <f t="shared" si="4"/>
        <v>318813395</v>
      </c>
      <c r="J35" s="83">
        <f t="shared" si="4"/>
        <v>3158930863</v>
      </c>
      <c r="K35" s="83">
        <f t="shared" si="4"/>
        <v>8073346570</v>
      </c>
      <c r="L35" s="83">
        <f t="shared" si="4"/>
        <v>22272598069</v>
      </c>
      <c r="M35" s="83">
        <f t="shared" si="4"/>
        <v>2460246537</v>
      </c>
      <c r="N35" s="83">
        <f t="shared" si="4"/>
        <v>5909887791</v>
      </c>
      <c r="O35" s="83">
        <f t="shared" si="4"/>
        <v>2166043800</v>
      </c>
      <c r="P35" s="83">
        <f t="shared" si="4"/>
        <v>851190415</v>
      </c>
      <c r="Q35" s="83">
        <f t="shared" si="4"/>
        <v>645932033</v>
      </c>
      <c r="R35" s="83">
        <f t="shared" si="4"/>
        <v>0</v>
      </c>
      <c r="S35" s="83">
        <f t="shared" si="4"/>
        <v>6911882960</v>
      </c>
      <c r="T35" s="83">
        <f t="shared" si="4"/>
        <v>2428704105</v>
      </c>
      <c r="U35" s="84">
        <f t="shared" si="4"/>
        <v>21373887641</v>
      </c>
      <c r="V35" s="85">
        <f t="shared" si="4"/>
        <v>2918426993</v>
      </c>
    </row>
    <row r="36" spans="1:22" ht="13.5">
      <c r="A36" s="36"/>
      <c r="B36" s="90" t="s">
        <v>0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8"/>
      <c r="V36" s="76"/>
    </row>
    <row r="37" spans="1:22" ht="13.5">
      <c r="A37" s="52" t="s">
        <v>0</v>
      </c>
      <c r="B37" s="126" t="s">
        <v>45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89"/>
      <c r="V37" s="76"/>
    </row>
    <row r="38" spans="1:22" ht="12.75">
      <c r="A38" s="2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6"/>
    </row>
    <row r="39" spans="1:22" ht="12.75">
      <c r="A39" s="2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6"/>
    </row>
    <row r="40" spans="1:22" ht="12.75">
      <c r="A40" s="2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6"/>
    </row>
    <row r="41" spans="1:22" ht="12.75">
      <c r="A41" s="2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</row>
    <row r="42" spans="1:22" ht="12.75">
      <c r="A42" s="2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6"/>
    </row>
    <row r="43" spans="1:22" ht="12.75">
      <c r="A43" s="2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6"/>
    </row>
    <row r="44" spans="1:22" ht="12.75">
      <c r="A44" s="2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6"/>
    </row>
    <row r="45" spans="1:22" ht="12.75">
      <c r="A45" s="2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6"/>
    </row>
    <row r="46" spans="1:22" ht="12.75">
      <c r="A46" s="2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6"/>
    </row>
    <row r="47" spans="1:22" ht="12.75">
      <c r="A47" s="2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6"/>
    </row>
    <row r="48" spans="1:22" ht="12.75">
      <c r="A48" s="2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6"/>
    </row>
    <row r="49" spans="1:22" ht="12.75">
      <c r="A49" s="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6"/>
    </row>
    <row r="50" spans="1:22" ht="12.75">
      <c r="A50" s="2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6"/>
    </row>
    <row r="51" spans="1:22" ht="12.75">
      <c r="A51" s="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6"/>
    </row>
    <row r="52" spans="1:22" ht="12.75">
      <c r="A52" s="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6"/>
    </row>
    <row r="53" spans="1:22" ht="12.75">
      <c r="A53" s="2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6"/>
    </row>
    <row r="54" spans="1:22" ht="12.75">
      <c r="A54" s="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6"/>
    </row>
    <row r="55" spans="1:22" ht="12.75">
      <c r="A55" s="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/>
    </row>
    <row r="56" spans="1:22" ht="12.75">
      <c r="A56" s="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6"/>
    </row>
    <row r="57" spans="1:22" ht="12.75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6"/>
    </row>
    <row r="58" spans="1:22" ht="12.75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6"/>
    </row>
    <row r="59" spans="1:22" ht="12.75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6"/>
    </row>
    <row r="60" spans="1:22" ht="12.75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6"/>
    </row>
    <row r="61" spans="1:22" ht="12.75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6"/>
    </row>
    <row r="62" spans="1:22" ht="12.75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6"/>
    </row>
    <row r="63" spans="1:22" ht="12.75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6"/>
    </row>
    <row r="64" spans="1:22" ht="12.75">
      <c r="A64" s="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6"/>
    </row>
    <row r="65" spans="1:22" ht="12.75">
      <c r="A65" s="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6"/>
    </row>
    <row r="66" spans="1:22" ht="12.75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6"/>
    </row>
    <row r="67" spans="1:22" ht="12.75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6"/>
    </row>
    <row r="68" spans="1:22" ht="12.75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6"/>
    </row>
    <row r="69" spans="1:22" ht="12.75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6"/>
    </row>
    <row r="70" spans="1:22" ht="12.75">
      <c r="A70" s="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6"/>
    </row>
    <row r="71" spans="1:22" ht="12.75">
      <c r="A71" s="2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6"/>
    </row>
    <row r="72" spans="1:22" ht="12.75">
      <c r="A72" s="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6"/>
    </row>
    <row r="73" spans="1:22" ht="12.75">
      <c r="A73" s="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6"/>
    </row>
    <row r="74" spans="1:22" ht="12.75">
      <c r="A74" s="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6"/>
    </row>
    <row r="75" spans="1:22" ht="12.75">
      <c r="A75" s="2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6"/>
    </row>
    <row r="76" spans="1:22" ht="12.75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6"/>
    </row>
    <row r="77" spans="1:22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6"/>
    </row>
    <row r="78" spans="1:22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6"/>
    </row>
    <row r="79" spans="1:22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6"/>
    </row>
    <row r="80" spans="1:22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6"/>
    </row>
    <row r="81" spans="1:22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6"/>
    </row>
    <row r="82" spans="1:22" ht="12.75">
      <c r="A82" s="2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6"/>
    </row>
    <row r="83" spans="1:22" ht="12.75">
      <c r="A83" s="2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/>
    </row>
    <row r="84" spans="2:22" ht="12.7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</row>
    <row r="85" spans="2:22" ht="12.7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</row>
    <row r="86" spans="2:22" ht="12.7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</row>
    <row r="87" spans="2:22" ht="12.7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</row>
    <row r="88" spans="2:22" ht="12.7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</row>
    <row r="89" spans="2:22" ht="12.7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</row>
    <row r="90" spans="2:22" ht="12.7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</row>
    <row r="91" spans="2:22" ht="12.7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</row>
    <row r="92" spans="2:22" ht="12.7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</row>
    <row r="93" spans="2:22" ht="12.7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</row>
    <row r="94" spans="2:22" ht="12.7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</row>
    <row r="95" spans="2:22" ht="12.7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</row>
    <row r="96" spans="2:22" ht="12.7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</row>
    <row r="97" spans="2:22" ht="12.7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</row>
    <row r="98" spans="2:22" ht="12.7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</row>
    <row r="99" spans="2:22" ht="12.7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</row>
    <row r="100" spans="2:22" ht="12.7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</row>
    <row r="101" spans="2:22" ht="12.7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</row>
    <row r="102" spans="2:22" ht="12.7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</row>
    <row r="103" spans="2:22" ht="12.7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</row>
    <row r="104" spans="2:22" ht="12.7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</row>
    <row r="105" spans="2:22" ht="12.7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</row>
    <row r="106" spans="2:22" ht="12.7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</row>
    <row r="107" spans="2:22" ht="12.7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2:22" ht="12.7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</row>
    <row r="109" spans="2:22" ht="12.7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</row>
    <row r="110" spans="2:22" ht="12.7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</row>
    <row r="111" spans="2:22" ht="12.7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</row>
    <row r="112" spans="2:22" ht="12.7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</row>
    <row r="113" spans="2:22" ht="12.7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</row>
    <row r="114" spans="2:22" ht="12.7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</row>
    <row r="115" spans="2:22" ht="12.7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</row>
    <row r="116" spans="2:22" ht="12.7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</row>
    <row r="117" spans="2:22" ht="12.7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</row>
    <row r="118" spans="2:22" ht="12.75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</row>
    <row r="119" spans="2:22" ht="12.75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</row>
    <row r="120" spans="2:22" ht="12.75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</row>
    <row r="121" spans="2:22" ht="12.75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</row>
    <row r="122" spans="2:22" ht="12.75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</row>
    <row r="123" spans="2:22" ht="12.75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</row>
    <row r="124" spans="2:22" ht="12.75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</row>
    <row r="125" spans="2:22" ht="12.75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</row>
    <row r="126" spans="2:22" ht="12.75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</row>
    <row r="127" spans="2:22" ht="12.75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</row>
    <row r="128" spans="2:22" ht="12.75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</row>
    <row r="129" spans="2:22" ht="12.75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</row>
    <row r="130" spans="2:22" ht="12.75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</row>
    <row r="131" spans="2:22" ht="12.75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</row>
    <row r="132" spans="2:22" ht="12.75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</row>
    <row r="133" spans="2:22" ht="12.75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</row>
    <row r="134" spans="2:22" ht="12.75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</row>
    <row r="135" spans="2:22" ht="12.75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</row>
    <row r="136" spans="2:22" ht="12.75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</row>
    <row r="137" spans="2:22" ht="12.75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</row>
    <row r="138" spans="2:22" ht="12.75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</row>
    <row r="139" spans="2:22" ht="12.75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</row>
    <row r="140" spans="2:22" ht="12.75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</row>
    <row r="141" spans="2:22" ht="12.75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</row>
    <row r="142" spans="2:22" ht="12.75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</row>
    <row r="143" spans="2:22" ht="12.75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</row>
    <row r="144" spans="2:22" ht="12.75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</row>
    <row r="145" spans="2:22" ht="12.75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</row>
    <row r="146" spans="2:22" ht="12.75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</row>
    <row r="147" spans="2:22" ht="12.75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</row>
    <row r="148" spans="2:22" ht="12.75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</row>
    <row r="149" spans="2:22" ht="12.75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</row>
    <row r="150" spans="2:22" ht="12.75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</row>
    <row r="151" spans="2:22" ht="12.75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</row>
    <row r="152" spans="2:22" ht="12.75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</row>
    <row r="153" spans="2:22" ht="12.75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</row>
    <row r="154" spans="2:22" ht="12.75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</row>
    <row r="155" spans="2:22" ht="12.75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</row>
    <row r="156" spans="2:22" ht="12.75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</row>
    <row r="157" spans="2:22" ht="12.75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</row>
    <row r="158" spans="2:22" ht="12.75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</row>
    <row r="159" spans="2:22" ht="12.75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</row>
    <row r="160" spans="2:22" ht="12.75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</row>
    <row r="161" spans="2:22" ht="12.75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</row>
    <row r="162" spans="2:22" ht="12.75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</row>
    <row r="163" spans="2:22" ht="12.75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</row>
    <row r="164" spans="2:22" ht="12.75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</row>
    <row r="165" spans="2:22" ht="12.75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</row>
    <row r="166" spans="2:22" ht="12.75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</row>
    <row r="167" spans="2:22" ht="12.75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</row>
    <row r="168" spans="2:22" ht="12.75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</row>
    <row r="169" spans="2:22" ht="12.75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</row>
    <row r="170" spans="2:22" ht="12.75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</row>
    <row r="171" spans="2:22" ht="12.75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</row>
    <row r="172" spans="2:22" ht="12.75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</row>
    <row r="173" spans="2:22" ht="12.75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</row>
    <row r="174" spans="2:22" ht="12.75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</row>
    <row r="175" spans="2:22" ht="12.75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</row>
    <row r="176" spans="2:22" ht="12.75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</row>
    <row r="177" spans="2:22" ht="12.75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</row>
    <row r="178" spans="2:22" ht="12.75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</row>
    <row r="179" spans="2:22" ht="12.75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</row>
    <row r="180" spans="2:22" ht="12.75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</row>
    <row r="181" spans="2:22" ht="12.75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</row>
    <row r="182" spans="2:22" ht="12.75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</row>
    <row r="183" spans="2:22" ht="12.75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</row>
    <row r="184" spans="2:22" ht="12.75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</row>
    <row r="185" spans="2:22" ht="12.75"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</row>
    <row r="186" spans="2:22" ht="12.75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</row>
    <row r="187" spans="2:22" ht="12.75"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</row>
    <row r="188" spans="2:22" ht="12.75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</row>
    <row r="189" spans="2:22" ht="12.75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</row>
    <row r="190" spans="2:22" ht="12.75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</row>
    <row r="191" spans="2:22" ht="12.75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</row>
    <row r="192" spans="2:22" ht="12.75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</row>
    <row r="193" spans="2:22" ht="12.75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</row>
    <row r="194" spans="2:22" ht="12.75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</row>
    <row r="195" spans="2:22" ht="12.75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</row>
    <row r="196" spans="2:22" ht="12.75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</row>
    <row r="197" spans="2:22" ht="12.75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</row>
    <row r="198" spans="2:22" ht="12.75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</row>
    <row r="199" spans="2:22" ht="12.75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</row>
    <row r="200" spans="2:22" ht="12.75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</row>
    <row r="201" spans="2:22" ht="12.75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</row>
    <row r="202" spans="2:22" ht="12.75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</row>
    <row r="203" spans="2:22" ht="12.75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</row>
    <row r="204" spans="2:22" ht="12.75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</row>
    <row r="205" spans="2:22" ht="12.75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</row>
    <row r="206" spans="2:22" ht="12.75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</row>
    <row r="207" spans="2:22" ht="12.75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</row>
    <row r="208" spans="2:22" ht="12.75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</row>
    <row r="209" spans="2:22" ht="12.75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</row>
    <row r="210" spans="2:22" ht="12.75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</row>
    <row r="211" spans="2:22" ht="12.75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</row>
    <row r="212" spans="2:22" ht="12.75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</row>
    <row r="213" spans="2:22" ht="12.75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</row>
    <row r="214" spans="2:22" ht="12.75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</row>
    <row r="215" spans="2:22" ht="12.75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</row>
    <row r="216" spans="2:22" ht="12.75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</row>
    <row r="217" spans="2:22" ht="12.75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</row>
    <row r="218" spans="2:22" ht="12.75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</row>
    <row r="219" spans="2:22" ht="12.75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</row>
    <row r="220" spans="2:22" ht="12.75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</row>
    <row r="221" spans="2:22" ht="12.75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</row>
    <row r="222" spans="2:22" ht="12.75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</row>
    <row r="223" spans="2:22" ht="12.75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</row>
    <row r="224" spans="2:22" ht="12.75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</row>
    <row r="225" spans="2:22" ht="12.75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</row>
    <row r="226" spans="2:22" ht="12.75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</row>
    <row r="227" spans="2:22" ht="12.75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</row>
    <row r="228" spans="2:22" ht="12.75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</row>
    <row r="229" spans="2:22" ht="12.75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</row>
    <row r="230" spans="2:22" ht="12.75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</row>
    <row r="231" spans="2:22" ht="12.75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</row>
    <row r="232" spans="2:22" ht="12.75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</row>
    <row r="233" spans="2:22" ht="12.75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</row>
    <row r="234" spans="2:22" ht="12.75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</row>
    <row r="235" spans="2:22" ht="12.75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</row>
    <row r="236" spans="2:22" ht="12.75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</row>
    <row r="237" spans="2:22" ht="12.75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</row>
    <row r="238" spans="2:22" ht="12.7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</row>
    <row r="239" spans="2:22" ht="12.75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</row>
    <row r="240" spans="2:22" ht="12.75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</row>
    <row r="241" spans="2:22" ht="12.75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</row>
    <row r="242" spans="2:22" ht="12.75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</row>
    <row r="243" spans="2:22" ht="12.7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</row>
    <row r="244" spans="2:22" ht="12.75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</row>
    <row r="245" spans="2:22" ht="12.75"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</row>
    <row r="246" spans="2:22" ht="12.75"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</row>
    <row r="247" spans="2:22" ht="12.75"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</row>
    <row r="248" spans="2:22" ht="12.75"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</row>
    <row r="249" spans="2:22" ht="12.75"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</row>
    <row r="250" spans="2:22" ht="12.75"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</row>
    <row r="251" spans="2:22" ht="12.75"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</row>
    <row r="252" spans="2:22" ht="12.75"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</row>
    <row r="253" spans="2:22" ht="12.75"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</row>
    <row r="254" spans="2:22" ht="12.75"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</row>
    <row r="255" spans="2:22" ht="12.75"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</row>
    <row r="256" spans="2:22" ht="12.75"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</row>
    <row r="257" spans="2:22" ht="12.75"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</row>
    <row r="258" spans="2:22" ht="12.7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</row>
    <row r="259" spans="2:22" ht="12.7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</row>
    <row r="260" spans="2:22" ht="12.7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</row>
    <row r="261" spans="2:22" ht="12.7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</row>
    <row r="262" spans="2:22" ht="12.75"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</row>
    <row r="263" spans="2:22" ht="12.75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</row>
    <row r="264" spans="2:22" ht="12.75"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</row>
    <row r="265" spans="2:22" ht="12.75"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</row>
    <row r="266" spans="2:22" ht="12.75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</row>
    <row r="267" spans="2:22" ht="12.75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</row>
    <row r="268" spans="2:22" ht="12.75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</row>
    <row r="269" spans="2:22" ht="12.75"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</row>
    <row r="270" spans="2:22" ht="12.75"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</row>
    <row r="271" spans="2:22" ht="12.75"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</row>
    <row r="272" spans="2:22" ht="12.75"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</row>
    <row r="273" spans="2:22" ht="12.75"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</row>
    <row r="274" spans="2:22" ht="12.75"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</row>
    <row r="275" spans="2:22" ht="12.75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</row>
    <row r="276" spans="2:22" ht="12.75"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</row>
    <row r="277" spans="2:22" ht="12.75"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</row>
    <row r="278" spans="2:22" ht="12.75"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</row>
    <row r="279" spans="2:22" ht="12.75"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</row>
    <row r="280" spans="2:22" ht="12.75"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</row>
    <row r="281" spans="2:22" ht="12.75"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</row>
    <row r="282" spans="2:22" ht="12.75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</row>
    <row r="283" spans="2:22" ht="12.75"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</row>
    <row r="284" spans="2:22" ht="12.75"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</row>
    <row r="285" spans="2:22" ht="12.75"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</row>
    <row r="286" spans="2:22" ht="12.75"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</row>
    <row r="287" spans="2:22" ht="12.75"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</row>
    <row r="288" spans="2:22" ht="12.75"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</row>
    <row r="289" spans="2:22" ht="12.75"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</row>
    <row r="290" spans="2:22" ht="12.75"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</row>
    <row r="291" spans="2:22" ht="12.75"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</row>
    <row r="292" spans="2:22" ht="12.75"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</row>
    <row r="293" spans="2:22" ht="12.75"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</row>
    <row r="294" spans="2:22" ht="12.75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</row>
    <row r="295" spans="2:22" ht="12.75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</row>
    <row r="296" spans="2:22" ht="12.75"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</row>
    <row r="297" spans="2:22" ht="12.75"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</row>
    <row r="298" spans="2:22" ht="12.75"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</row>
    <row r="299" spans="2:22" ht="12.75"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</row>
    <row r="300" spans="2:22" ht="12.75"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</row>
  </sheetData>
  <sheetProtection/>
  <mergeCells count="5">
    <mergeCell ref="D4:L4"/>
    <mergeCell ref="B37:T37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  <rowBreaks count="1" manualBreakCount="1">
    <brk id="3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21" width="12.57421875" style="0" bestFit="1" customWidth="1"/>
    <col min="22" max="22" width="12.57421875" style="0" hidden="1" customWidth="1"/>
  </cols>
  <sheetData>
    <row r="1" spans="1:21" ht="14.25" customHeight="1">
      <c r="A1" s="2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>
      <c r="A2" s="3" t="s">
        <v>0</v>
      </c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6.5">
      <c r="A3" s="4" t="s">
        <v>0</v>
      </c>
      <c r="B3" s="124" t="s">
        <v>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5" customHeight="1">
      <c r="A4" s="6" t="s">
        <v>0</v>
      </c>
      <c r="B4" s="32" t="s">
        <v>0</v>
      </c>
      <c r="C4" s="33" t="s">
        <v>0</v>
      </c>
      <c r="D4" s="117" t="s">
        <v>3</v>
      </c>
      <c r="E4" s="118"/>
      <c r="F4" s="118"/>
      <c r="G4" s="118"/>
      <c r="H4" s="118"/>
      <c r="I4" s="118"/>
      <c r="J4" s="118"/>
      <c r="K4" s="118"/>
      <c r="L4" s="119"/>
      <c r="M4" s="122" t="s">
        <v>4</v>
      </c>
      <c r="N4" s="118"/>
      <c r="O4" s="118"/>
      <c r="P4" s="118"/>
      <c r="Q4" s="118"/>
      <c r="R4" s="118"/>
      <c r="S4" s="118"/>
      <c r="T4" s="118"/>
      <c r="U4" s="119"/>
    </row>
    <row r="5" spans="1:22" ht="62.25" customHeight="1">
      <c r="A5" s="10" t="s">
        <v>0</v>
      </c>
      <c r="B5" s="34" t="s">
        <v>5</v>
      </c>
      <c r="C5" s="35" t="s">
        <v>6</v>
      </c>
      <c r="D5" s="29" t="s">
        <v>7</v>
      </c>
      <c r="E5" s="30" t="s">
        <v>8</v>
      </c>
      <c r="F5" s="30" t="s">
        <v>9</v>
      </c>
      <c r="G5" s="30" t="s">
        <v>10</v>
      </c>
      <c r="H5" s="30" t="s">
        <v>11</v>
      </c>
      <c r="I5" s="30" t="s">
        <v>12</v>
      </c>
      <c r="J5" s="30" t="s">
        <v>13</v>
      </c>
      <c r="K5" s="30" t="s">
        <v>14</v>
      </c>
      <c r="L5" s="31" t="s">
        <v>15</v>
      </c>
      <c r="M5" s="30" t="s">
        <v>16</v>
      </c>
      <c r="N5" s="30" t="s">
        <v>17</v>
      </c>
      <c r="O5" s="30" t="s">
        <v>18</v>
      </c>
      <c r="P5" s="30" t="s">
        <v>19</v>
      </c>
      <c r="Q5" s="30" t="s">
        <v>20</v>
      </c>
      <c r="R5" s="30" t="s">
        <v>0</v>
      </c>
      <c r="S5" s="30" t="s">
        <v>21</v>
      </c>
      <c r="T5" s="30" t="s">
        <v>22</v>
      </c>
      <c r="U5" s="31" t="s">
        <v>23</v>
      </c>
      <c r="V5" s="1" t="s">
        <v>24</v>
      </c>
    </row>
    <row r="6" spans="1:21" ht="12.75" customHeight="1">
      <c r="A6" s="36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</row>
    <row r="7" spans="1:21" ht="12.75" customHeight="1">
      <c r="A7" s="40" t="s">
        <v>0</v>
      </c>
      <c r="B7" s="41" t="s">
        <v>624</v>
      </c>
      <c r="C7" s="42" t="s">
        <v>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</row>
    <row r="8" spans="1:21" ht="12.75" customHeight="1">
      <c r="A8" s="36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9"/>
    </row>
    <row r="9" spans="1:22" ht="13.5">
      <c r="A9" s="43" t="s">
        <v>566</v>
      </c>
      <c r="B9" s="77" t="s">
        <v>49</v>
      </c>
      <c r="C9" s="78" t="s">
        <v>50</v>
      </c>
      <c r="D9" s="79">
        <v>15849366698</v>
      </c>
      <c r="E9" s="79">
        <v>11182400000</v>
      </c>
      <c r="F9" s="79">
        <v>0</v>
      </c>
      <c r="G9" s="79">
        <v>0</v>
      </c>
      <c r="H9" s="79">
        <v>0</v>
      </c>
      <c r="I9" s="79">
        <v>794746886</v>
      </c>
      <c r="J9" s="79">
        <v>2717218518</v>
      </c>
      <c r="K9" s="79">
        <v>17859451060</v>
      </c>
      <c r="L9" s="79">
        <v>48403183162</v>
      </c>
      <c r="M9" s="79">
        <v>10984132358</v>
      </c>
      <c r="N9" s="79">
        <v>15734566201</v>
      </c>
      <c r="O9" s="79">
        <v>3556344753</v>
      </c>
      <c r="P9" s="79">
        <v>1775113402</v>
      </c>
      <c r="Q9" s="79">
        <v>1330442071</v>
      </c>
      <c r="R9" s="79"/>
      <c r="S9" s="79">
        <v>5650364225</v>
      </c>
      <c r="T9" s="79">
        <v>8481260837</v>
      </c>
      <c r="U9" s="80">
        <v>47512223847</v>
      </c>
      <c r="V9" s="81">
        <v>3066644194</v>
      </c>
    </row>
    <row r="10" spans="1:22" ht="12.75">
      <c r="A10" s="44" t="s">
        <v>0</v>
      </c>
      <c r="B10" s="82" t="s">
        <v>567</v>
      </c>
      <c r="C10" s="83" t="s">
        <v>0</v>
      </c>
      <c r="D10" s="83">
        <f aca="true" t="shared" si="0" ref="D10:V10">D9</f>
        <v>15849366698</v>
      </c>
      <c r="E10" s="83">
        <f t="shared" si="0"/>
        <v>11182400000</v>
      </c>
      <c r="F10" s="83">
        <f t="shared" si="0"/>
        <v>0</v>
      </c>
      <c r="G10" s="83">
        <f t="shared" si="0"/>
        <v>0</v>
      </c>
      <c r="H10" s="83">
        <f t="shared" si="0"/>
        <v>0</v>
      </c>
      <c r="I10" s="83">
        <f t="shared" si="0"/>
        <v>794746886</v>
      </c>
      <c r="J10" s="83">
        <f t="shared" si="0"/>
        <v>2717218518</v>
      </c>
      <c r="K10" s="83">
        <f t="shared" si="0"/>
        <v>17859451060</v>
      </c>
      <c r="L10" s="83">
        <f t="shared" si="0"/>
        <v>48403183162</v>
      </c>
      <c r="M10" s="83">
        <f t="shared" si="0"/>
        <v>10984132358</v>
      </c>
      <c r="N10" s="83">
        <f t="shared" si="0"/>
        <v>15734566201</v>
      </c>
      <c r="O10" s="83">
        <f t="shared" si="0"/>
        <v>3556344753</v>
      </c>
      <c r="P10" s="83">
        <f t="shared" si="0"/>
        <v>1775113402</v>
      </c>
      <c r="Q10" s="83">
        <f t="shared" si="0"/>
        <v>1330442071</v>
      </c>
      <c r="R10" s="83">
        <f t="shared" si="0"/>
        <v>0</v>
      </c>
      <c r="S10" s="83">
        <f t="shared" si="0"/>
        <v>5650364225</v>
      </c>
      <c r="T10" s="83">
        <f t="shared" si="0"/>
        <v>8481260837</v>
      </c>
      <c r="U10" s="84">
        <f t="shared" si="0"/>
        <v>47512223847</v>
      </c>
      <c r="V10" s="85">
        <f t="shared" si="0"/>
        <v>3066644194</v>
      </c>
    </row>
    <row r="11" spans="1:22" ht="13.5">
      <c r="A11" s="43" t="s">
        <v>568</v>
      </c>
      <c r="B11" s="77" t="s">
        <v>434</v>
      </c>
      <c r="C11" s="78" t="s">
        <v>435</v>
      </c>
      <c r="D11" s="79">
        <v>183679137</v>
      </c>
      <c r="E11" s="79">
        <v>116856633</v>
      </c>
      <c r="F11" s="79">
        <v>0</v>
      </c>
      <c r="G11" s="79">
        <v>0</v>
      </c>
      <c r="H11" s="79">
        <v>0</v>
      </c>
      <c r="I11" s="79">
        <v>7988024</v>
      </c>
      <c r="J11" s="79">
        <v>10971924</v>
      </c>
      <c r="K11" s="79">
        <v>117523111</v>
      </c>
      <c r="L11" s="79">
        <v>437018829</v>
      </c>
      <c r="M11" s="79">
        <v>55769422</v>
      </c>
      <c r="N11" s="79">
        <v>152267178</v>
      </c>
      <c r="O11" s="79">
        <v>31488705</v>
      </c>
      <c r="P11" s="79">
        <v>20499392</v>
      </c>
      <c r="Q11" s="79">
        <v>20726734</v>
      </c>
      <c r="R11" s="79"/>
      <c r="S11" s="79">
        <v>118700455</v>
      </c>
      <c r="T11" s="79">
        <v>39903572</v>
      </c>
      <c r="U11" s="80">
        <v>439355458</v>
      </c>
      <c r="V11" s="81">
        <v>71729545</v>
      </c>
    </row>
    <row r="12" spans="1:22" ht="13.5">
      <c r="A12" s="43" t="s">
        <v>568</v>
      </c>
      <c r="B12" s="77" t="s">
        <v>436</v>
      </c>
      <c r="C12" s="78" t="s">
        <v>437</v>
      </c>
      <c r="D12" s="79">
        <v>130890810</v>
      </c>
      <c r="E12" s="79">
        <v>100857000</v>
      </c>
      <c r="F12" s="79">
        <v>0</v>
      </c>
      <c r="G12" s="79">
        <v>0</v>
      </c>
      <c r="H12" s="79">
        <v>0</v>
      </c>
      <c r="I12" s="79">
        <v>10917371</v>
      </c>
      <c r="J12" s="79">
        <v>29577000</v>
      </c>
      <c r="K12" s="79">
        <v>91493951</v>
      </c>
      <c r="L12" s="79">
        <v>363736132</v>
      </c>
      <c r="M12" s="79">
        <v>51274481</v>
      </c>
      <c r="N12" s="79">
        <v>116428232</v>
      </c>
      <c r="O12" s="79">
        <v>31027254</v>
      </c>
      <c r="P12" s="79">
        <v>10030434</v>
      </c>
      <c r="Q12" s="79">
        <v>11777157</v>
      </c>
      <c r="R12" s="79"/>
      <c r="S12" s="79">
        <v>89873043</v>
      </c>
      <c r="T12" s="79">
        <v>35680292</v>
      </c>
      <c r="U12" s="80">
        <v>346090893</v>
      </c>
      <c r="V12" s="81">
        <v>32291956</v>
      </c>
    </row>
    <row r="13" spans="1:22" ht="13.5">
      <c r="A13" s="43" t="s">
        <v>568</v>
      </c>
      <c r="B13" s="77" t="s">
        <v>438</v>
      </c>
      <c r="C13" s="78" t="s">
        <v>439</v>
      </c>
      <c r="D13" s="79">
        <v>152563175</v>
      </c>
      <c r="E13" s="79">
        <v>113800000</v>
      </c>
      <c r="F13" s="79">
        <v>0</v>
      </c>
      <c r="G13" s="79">
        <v>0</v>
      </c>
      <c r="H13" s="79">
        <v>0</v>
      </c>
      <c r="I13" s="79">
        <v>18149000</v>
      </c>
      <c r="J13" s="79">
        <v>37185000</v>
      </c>
      <c r="K13" s="79">
        <v>113580850</v>
      </c>
      <c r="L13" s="79">
        <v>435278025</v>
      </c>
      <c r="M13" s="79">
        <v>86623594</v>
      </c>
      <c r="N13" s="79">
        <v>146330091</v>
      </c>
      <c r="O13" s="79">
        <v>29943825</v>
      </c>
      <c r="P13" s="79">
        <v>14960000</v>
      </c>
      <c r="Q13" s="79">
        <v>24751000</v>
      </c>
      <c r="R13" s="79"/>
      <c r="S13" s="79">
        <v>68846957</v>
      </c>
      <c r="T13" s="79">
        <v>49961000</v>
      </c>
      <c r="U13" s="80">
        <v>421416467</v>
      </c>
      <c r="V13" s="81">
        <v>23790043</v>
      </c>
    </row>
    <row r="14" spans="1:22" ht="13.5">
      <c r="A14" s="43" t="s">
        <v>568</v>
      </c>
      <c r="B14" s="77" t="s">
        <v>440</v>
      </c>
      <c r="C14" s="78" t="s">
        <v>441</v>
      </c>
      <c r="D14" s="79">
        <v>450491325</v>
      </c>
      <c r="E14" s="79">
        <v>330000000</v>
      </c>
      <c r="F14" s="79">
        <v>0</v>
      </c>
      <c r="G14" s="79">
        <v>0</v>
      </c>
      <c r="H14" s="79">
        <v>0</v>
      </c>
      <c r="I14" s="79">
        <v>18726096</v>
      </c>
      <c r="J14" s="79">
        <v>59770032</v>
      </c>
      <c r="K14" s="79">
        <v>418143470</v>
      </c>
      <c r="L14" s="79">
        <v>1277130923</v>
      </c>
      <c r="M14" s="79">
        <v>253354721</v>
      </c>
      <c r="N14" s="79">
        <v>419580000</v>
      </c>
      <c r="O14" s="79">
        <v>150050027</v>
      </c>
      <c r="P14" s="79">
        <v>83630233</v>
      </c>
      <c r="Q14" s="79">
        <v>80498356</v>
      </c>
      <c r="R14" s="79"/>
      <c r="S14" s="79">
        <v>118605366</v>
      </c>
      <c r="T14" s="79">
        <v>99405335</v>
      </c>
      <c r="U14" s="80">
        <v>1205124038</v>
      </c>
      <c r="V14" s="81">
        <v>43743050</v>
      </c>
    </row>
    <row r="15" spans="1:22" ht="13.5">
      <c r="A15" s="43" t="s">
        <v>568</v>
      </c>
      <c r="B15" s="77" t="s">
        <v>442</v>
      </c>
      <c r="C15" s="78" t="s">
        <v>443</v>
      </c>
      <c r="D15" s="79">
        <v>271833144</v>
      </c>
      <c r="E15" s="79">
        <v>299500000</v>
      </c>
      <c r="F15" s="79">
        <v>0</v>
      </c>
      <c r="G15" s="79">
        <v>0</v>
      </c>
      <c r="H15" s="79">
        <v>0</v>
      </c>
      <c r="I15" s="79">
        <v>13140842</v>
      </c>
      <c r="J15" s="79">
        <v>36031207</v>
      </c>
      <c r="K15" s="79">
        <v>277547469</v>
      </c>
      <c r="L15" s="79">
        <v>898052662</v>
      </c>
      <c r="M15" s="79">
        <v>138385758</v>
      </c>
      <c r="N15" s="79">
        <v>369763617</v>
      </c>
      <c r="O15" s="79">
        <v>75189874</v>
      </c>
      <c r="P15" s="79">
        <v>45988241</v>
      </c>
      <c r="Q15" s="79">
        <v>28742346</v>
      </c>
      <c r="R15" s="79"/>
      <c r="S15" s="79">
        <v>152541874</v>
      </c>
      <c r="T15" s="79">
        <v>96437007</v>
      </c>
      <c r="U15" s="80">
        <v>907048717</v>
      </c>
      <c r="V15" s="81">
        <v>46715500</v>
      </c>
    </row>
    <row r="16" spans="1:22" ht="13.5">
      <c r="A16" s="43" t="s">
        <v>569</v>
      </c>
      <c r="B16" s="77" t="s">
        <v>477</v>
      </c>
      <c r="C16" s="78" t="s">
        <v>478</v>
      </c>
      <c r="D16" s="79">
        <v>228115285</v>
      </c>
      <c r="E16" s="79">
        <v>0</v>
      </c>
      <c r="F16" s="79">
        <v>0</v>
      </c>
      <c r="G16" s="79">
        <v>0</v>
      </c>
      <c r="H16" s="79">
        <v>0</v>
      </c>
      <c r="I16" s="79">
        <v>1090355</v>
      </c>
      <c r="J16" s="79">
        <v>1970000</v>
      </c>
      <c r="K16" s="79">
        <v>217389105</v>
      </c>
      <c r="L16" s="79">
        <v>448564745</v>
      </c>
      <c r="M16" s="79">
        <v>0</v>
      </c>
      <c r="N16" s="79">
        <v>1359413</v>
      </c>
      <c r="O16" s="79">
        <v>122755668</v>
      </c>
      <c r="P16" s="79">
        <v>108052</v>
      </c>
      <c r="Q16" s="79">
        <v>78046</v>
      </c>
      <c r="R16" s="79"/>
      <c r="S16" s="79">
        <v>28008000</v>
      </c>
      <c r="T16" s="79">
        <v>285374576</v>
      </c>
      <c r="U16" s="80">
        <v>437683755</v>
      </c>
      <c r="V16" s="81">
        <v>630000</v>
      </c>
    </row>
    <row r="17" spans="1:22" ht="12.75">
      <c r="A17" s="44" t="s">
        <v>0</v>
      </c>
      <c r="B17" s="82" t="s">
        <v>625</v>
      </c>
      <c r="C17" s="83" t="s">
        <v>0</v>
      </c>
      <c r="D17" s="83">
        <f aca="true" t="shared" si="1" ref="D17:V17">SUM(D11:D16)</f>
        <v>1417572876</v>
      </c>
      <c r="E17" s="83">
        <f t="shared" si="1"/>
        <v>961013633</v>
      </c>
      <c r="F17" s="83">
        <f t="shared" si="1"/>
        <v>0</v>
      </c>
      <c r="G17" s="83">
        <f t="shared" si="1"/>
        <v>0</v>
      </c>
      <c r="H17" s="83">
        <f t="shared" si="1"/>
        <v>0</v>
      </c>
      <c r="I17" s="83">
        <f t="shared" si="1"/>
        <v>70011688</v>
      </c>
      <c r="J17" s="83">
        <f t="shared" si="1"/>
        <v>175505163</v>
      </c>
      <c r="K17" s="83">
        <f t="shared" si="1"/>
        <v>1235677956</v>
      </c>
      <c r="L17" s="83">
        <f t="shared" si="1"/>
        <v>3859781316</v>
      </c>
      <c r="M17" s="83">
        <f t="shared" si="1"/>
        <v>585407976</v>
      </c>
      <c r="N17" s="83">
        <f t="shared" si="1"/>
        <v>1205728531</v>
      </c>
      <c r="O17" s="83">
        <f t="shared" si="1"/>
        <v>440455353</v>
      </c>
      <c r="P17" s="83">
        <f t="shared" si="1"/>
        <v>175216352</v>
      </c>
      <c r="Q17" s="83">
        <f t="shared" si="1"/>
        <v>166573639</v>
      </c>
      <c r="R17" s="83">
        <f t="shared" si="1"/>
        <v>0</v>
      </c>
      <c r="S17" s="83">
        <f t="shared" si="1"/>
        <v>576575695</v>
      </c>
      <c r="T17" s="83">
        <f t="shared" si="1"/>
        <v>606761782</v>
      </c>
      <c r="U17" s="84">
        <f t="shared" si="1"/>
        <v>3756719328</v>
      </c>
      <c r="V17" s="85">
        <f t="shared" si="1"/>
        <v>218900094</v>
      </c>
    </row>
    <row r="18" spans="1:22" ht="13.5">
      <c r="A18" s="43" t="s">
        <v>568</v>
      </c>
      <c r="B18" s="77" t="s">
        <v>444</v>
      </c>
      <c r="C18" s="78" t="s">
        <v>445</v>
      </c>
      <c r="D18" s="79">
        <v>249032434</v>
      </c>
      <c r="E18" s="79">
        <v>285788598</v>
      </c>
      <c r="F18" s="79">
        <v>0</v>
      </c>
      <c r="G18" s="79">
        <v>0</v>
      </c>
      <c r="H18" s="79">
        <v>0</v>
      </c>
      <c r="I18" s="79">
        <v>8696005</v>
      </c>
      <c r="J18" s="79">
        <v>63750387</v>
      </c>
      <c r="K18" s="79">
        <v>167654469</v>
      </c>
      <c r="L18" s="79">
        <v>774921893</v>
      </c>
      <c r="M18" s="79">
        <v>83290495</v>
      </c>
      <c r="N18" s="79">
        <v>323477588</v>
      </c>
      <c r="O18" s="79">
        <v>39677157</v>
      </c>
      <c r="P18" s="79">
        <v>25043141</v>
      </c>
      <c r="Q18" s="79">
        <v>25574053</v>
      </c>
      <c r="R18" s="79"/>
      <c r="S18" s="79">
        <v>145902716</v>
      </c>
      <c r="T18" s="79">
        <v>59757744</v>
      </c>
      <c r="U18" s="80">
        <v>702722894</v>
      </c>
      <c r="V18" s="81">
        <v>74937093</v>
      </c>
    </row>
    <row r="19" spans="1:22" ht="13.5">
      <c r="A19" s="43" t="s">
        <v>568</v>
      </c>
      <c r="B19" s="77" t="s">
        <v>96</v>
      </c>
      <c r="C19" s="78" t="s">
        <v>97</v>
      </c>
      <c r="D19" s="79">
        <v>777016949</v>
      </c>
      <c r="E19" s="79">
        <v>972889852</v>
      </c>
      <c r="F19" s="79">
        <v>0</v>
      </c>
      <c r="G19" s="79">
        <v>0</v>
      </c>
      <c r="H19" s="79">
        <v>0</v>
      </c>
      <c r="I19" s="79">
        <v>180316454</v>
      </c>
      <c r="J19" s="79">
        <v>125513910</v>
      </c>
      <c r="K19" s="79">
        <v>604831196</v>
      </c>
      <c r="L19" s="79">
        <v>2660568361</v>
      </c>
      <c r="M19" s="79">
        <v>403840831</v>
      </c>
      <c r="N19" s="79">
        <v>1411764002</v>
      </c>
      <c r="O19" s="79">
        <v>167485111</v>
      </c>
      <c r="P19" s="79">
        <v>124876798</v>
      </c>
      <c r="Q19" s="79">
        <v>136379029</v>
      </c>
      <c r="R19" s="79"/>
      <c r="S19" s="79">
        <v>200861075</v>
      </c>
      <c r="T19" s="79">
        <v>163591029</v>
      </c>
      <c r="U19" s="80">
        <v>2608797875</v>
      </c>
      <c r="V19" s="81">
        <v>95021665</v>
      </c>
    </row>
    <row r="20" spans="1:22" ht="13.5">
      <c r="A20" s="43" t="s">
        <v>568</v>
      </c>
      <c r="B20" s="77" t="s">
        <v>98</v>
      </c>
      <c r="C20" s="78" t="s">
        <v>99</v>
      </c>
      <c r="D20" s="79">
        <v>629436185</v>
      </c>
      <c r="E20" s="79">
        <v>507699460</v>
      </c>
      <c r="F20" s="79">
        <v>0</v>
      </c>
      <c r="G20" s="79">
        <v>0</v>
      </c>
      <c r="H20" s="79">
        <v>0</v>
      </c>
      <c r="I20" s="79">
        <v>43842076</v>
      </c>
      <c r="J20" s="79">
        <v>103900000</v>
      </c>
      <c r="K20" s="79">
        <v>732612703</v>
      </c>
      <c r="L20" s="79">
        <v>2017490424</v>
      </c>
      <c r="M20" s="79">
        <v>423632548</v>
      </c>
      <c r="N20" s="79">
        <v>787275170</v>
      </c>
      <c r="O20" s="79">
        <v>166399723</v>
      </c>
      <c r="P20" s="79">
        <v>114485332</v>
      </c>
      <c r="Q20" s="79">
        <v>87936447</v>
      </c>
      <c r="R20" s="79"/>
      <c r="S20" s="79">
        <v>204313279</v>
      </c>
      <c r="T20" s="79">
        <v>236008369</v>
      </c>
      <c r="U20" s="80">
        <v>2020050868</v>
      </c>
      <c r="V20" s="81">
        <v>105553720</v>
      </c>
    </row>
    <row r="21" spans="1:22" ht="13.5">
      <c r="A21" s="43" t="s">
        <v>568</v>
      </c>
      <c r="B21" s="77" t="s">
        <v>446</v>
      </c>
      <c r="C21" s="78" t="s">
        <v>447</v>
      </c>
      <c r="D21" s="79">
        <v>364937385</v>
      </c>
      <c r="E21" s="79">
        <v>388335100</v>
      </c>
      <c r="F21" s="79">
        <v>0</v>
      </c>
      <c r="G21" s="79">
        <v>0</v>
      </c>
      <c r="H21" s="79">
        <v>0</v>
      </c>
      <c r="I21" s="79">
        <v>23653200</v>
      </c>
      <c r="J21" s="79">
        <v>198256500</v>
      </c>
      <c r="K21" s="79">
        <v>311992955</v>
      </c>
      <c r="L21" s="79">
        <v>1287175140</v>
      </c>
      <c r="M21" s="79">
        <v>154348200</v>
      </c>
      <c r="N21" s="79">
        <v>522612600</v>
      </c>
      <c r="O21" s="79">
        <v>79712300</v>
      </c>
      <c r="P21" s="79">
        <v>76111600</v>
      </c>
      <c r="Q21" s="79">
        <v>44196800</v>
      </c>
      <c r="R21" s="79"/>
      <c r="S21" s="79">
        <v>147172000</v>
      </c>
      <c r="T21" s="79">
        <v>277934700</v>
      </c>
      <c r="U21" s="80">
        <v>1302088200</v>
      </c>
      <c r="V21" s="81">
        <v>57360000</v>
      </c>
    </row>
    <row r="22" spans="1:22" ht="13.5">
      <c r="A22" s="43" t="s">
        <v>568</v>
      </c>
      <c r="B22" s="77" t="s">
        <v>448</v>
      </c>
      <c r="C22" s="78" t="s">
        <v>449</v>
      </c>
      <c r="D22" s="79">
        <v>263678337</v>
      </c>
      <c r="E22" s="79">
        <v>430117460</v>
      </c>
      <c r="F22" s="79">
        <v>0</v>
      </c>
      <c r="G22" s="79">
        <v>0</v>
      </c>
      <c r="H22" s="79">
        <v>0</v>
      </c>
      <c r="I22" s="79">
        <v>9018341</v>
      </c>
      <c r="J22" s="79">
        <v>19740167</v>
      </c>
      <c r="K22" s="79">
        <v>157910346</v>
      </c>
      <c r="L22" s="79">
        <v>880464651</v>
      </c>
      <c r="M22" s="79">
        <v>86145806</v>
      </c>
      <c r="N22" s="79">
        <v>514887860</v>
      </c>
      <c r="O22" s="79">
        <v>52124459</v>
      </c>
      <c r="P22" s="79">
        <v>25792177</v>
      </c>
      <c r="Q22" s="79">
        <v>22819358</v>
      </c>
      <c r="R22" s="79"/>
      <c r="S22" s="79">
        <v>111025262</v>
      </c>
      <c r="T22" s="79">
        <v>41620102</v>
      </c>
      <c r="U22" s="80">
        <v>854415024</v>
      </c>
      <c r="V22" s="81">
        <v>49421738</v>
      </c>
    </row>
    <row r="23" spans="1:22" ht="13.5">
      <c r="A23" s="43" t="s">
        <v>569</v>
      </c>
      <c r="B23" s="77" t="s">
        <v>495</v>
      </c>
      <c r="C23" s="78" t="s">
        <v>496</v>
      </c>
      <c r="D23" s="79">
        <v>244051737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500000</v>
      </c>
      <c r="K23" s="79">
        <v>182925557</v>
      </c>
      <c r="L23" s="79">
        <v>427477294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/>
      <c r="S23" s="79">
        <v>255303800</v>
      </c>
      <c r="T23" s="79">
        <v>171217294</v>
      </c>
      <c r="U23" s="80">
        <v>426521094</v>
      </c>
      <c r="V23" s="81">
        <v>956200</v>
      </c>
    </row>
    <row r="24" spans="1:22" ht="12.75">
      <c r="A24" s="44" t="s">
        <v>0</v>
      </c>
      <c r="B24" s="82" t="s">
        <v>626</v>
      </c>
      <c r="C24" s="83" t="s">
        <v>0</v>
      </c>
      <c r="D24" s="83">
        <f aca="true" t="shared" si="2" ref="D24:V24">SUM(D18:D23)</f>
        <v>2528153027</v>
      </c>
      <c r="E24" s="83">
        <f t="shared" si="2"/>
        <v>2584830470</v>
      </c>
      <c r="F24" s="83">
        <f t="shared" si="2"/>
        <v>0</v>
      </c>
      <c r="G24" s="83">
        <f t="shared" si="2"/>
        <v>0</v>
      </c>
      <c r="H24" s="83">
        <f t="shared" si="2"/>
        <v>0</v>
      </c>
      <c r="I24" s="83">
        <f t="shared" si="2"/>
        <v>265526076</v>
      </c>
      <c r="J24" s="83">
        <f t="shared" si="2"/>
        <v>511660964</v>
      </c>
      <c r="K24" s="83">
        <f t="shared" si="2"/>
        <v>2157927226</v>
      </c>
      <c r="L24" s="83">
        <f t="shared" si="2"/>
        <v>8048097763</v>
      </c>
      <c r="M24" s="83">
        <f t="shared" si="2"/>
        <v>1151257880</v>
      </c>
      <c r="N24" s="83">
        <f t="shared" si="2"/>
        <v>3560017220</v>
      </c>
      <c r="O24" s="83">
        <f t="shared" si="2"/>
        <v>505398750</v>
      </c>
      <c r="P24" s="83">
        <f t="shared" si="2"/>
        <v>366309048</v>
      </c>
      <c r="Q24" s="83">
        <f t="shared" si="2"/>
        <v>316905687</v>
      </c>
      <c r="R24" s="83">
        <f t="shared" si="2"/>
        <v>0</v>
      </c>
      <c r="S24" s="83">
        <f t="shared" si="2"/>
        <v>1064578132</v>
      </c>
      <c r="T24" s="83">
        <f t="shared" si="2"/>
        <v>950129238</v>
      </c>
      <c r="U24" s="84">
        <f t="shared" si="2"/>
        <v>7914595955</v>
      </c>
      <c r="V24" s="85">
        <f t="shared" si="2"/>
        <v>383250416</v>
      </c>
    </row>
    <row r="25" spans="1:22" ht="13.5">
      <c r="A25" s="43" t="s">
        <v>568</v>
      </c>
      <c r="B25" s="77" t="s">
        <v>450</v>
      </c>
      <c r="C25" s="78" t="s">
        <v>451</v>
      </c>
      <c r="D25" s="79">
        <v>268016392</v>
      </c>
      <c r="E25" s="79">
        <v>87217142</v>
      </c>
      <c r="F25" s="79">
        <v>0</v>
      </c>
      <c r="G25" s="79">
        <v>0</v>
      </c>
      <c r="H25" s="79">
        <v>0</v>
      </c>
      <c r="I25" s="79">
        <v>15506590</v>
      </c>
      <c r="J25" s="79">
        <v>64320969</v>
      </c>
      <c r="K25" s="79">
        <v>187917294</v>
      </c>
      <c r="L25" s="79">
        <v>622978387</v>
      </c>
      <c r="M25" s="79">
        <v>124583975</v>
      </c>
      <c r="N25" s="79">
        <v>119225199</v>
      </c>
      <c r="O25" s="79">
        <v>80575965</v>
      </c>
      <c r="P25" s="79">
        <v>38908551</v>
      </c>
      <c r="Q25" s="79">
        <v>38478797</v>
      </c>
      <c r="R25" s="79"/>
      <c r="S25" s="79">
        <v>142906385</v>
      </c>
      <c r="T25" s="79">
        <v>67639726</v>
      </c>
      <c r="U25" s="80">
        <v>612318598</v>
      </c>
      <c r="V25" s="81">
        <v>90722615</v>
      </c>
    </row>
    <row r="26" spans="1:22" ht="13.5">
      <c r="A26" s="43" t="s">
        <v>568</v>
      </c>
      <c r="B26" s="77" t="s">
        <v>452</v>
      </c>
      <c r="C26" s="78" t="s">
        <v>453</v>
      </c>
      <c r="D26" s="79">
        <v>476204549</v>
      </c>
      <c r="E26" s="79">
        <v>353706800</v>
      </c>
      <c r="F26" s="79">
        <v>0</v>
      </c>
      <c r="G26" s="79">
        <v>0</v>
      </c>
      <c r="H26" s="79">
        <v>0</v>
      </c>
      <c r="I26" s="79">
        <v>51803648</v>
      </c>
      <c r="J26" s="79">
        <v>21500000</v>
      </c>
      <c r="K26" s="79">
        <v>591791435</v>
      </c>
      <c r="L26" s="79">
        <v>1495006432</v>
      </c>
      <c r="M26" s="79">
        <v>275636575</v>
      </c>
      <c r="N26" s="79">
        <v>499316881</v>
      </c>
      <c r="O26" s="79">
        <v>132168400</v>
      </c>
      <c r="P26" s="79">
        <v>87631400</v>
      </c>
      <c r="Q26" s="79">
        <v>74741200</v>
      </c>
      <c r="R26" s="79"/>
      <c r="S26" s="79">
        <v>139692100</v>
      </c>
      <c r="T26" s="79">
        <v>207651999</v>
      </c>
      <c r="U26" s="80">
        <v>1416838555</v>
      </c>
      <c r="V26" s="81">
        <v>46354000</v>
      </c>
    </row>
    <row r="27" spans="1:22" ht="13.5">
      <c r="A27" s="43" t="s">
        <v>568</v>
      </c>
      <c r="B27" s="77" t="s">
        <v>454</v>
      </c>
      <c r="C27" s="78" t="s">
        <v>455</v>
      </c>
      <c r="D27" s="79">
        <v>166988737</v>
      </c>
      <c r="E27" s="79">
        <v>107252540</v>
      </c>
      <c r="F27" s="79">
        <v>0</v>
      </c>
      <c r="G27" s="79">
        <v>0</v>
      </c>
      <c r="H27" s="79">
        <v>0</v>
      </c>
      <c r="I27" s="79">
        <v>12044300</v>
      </c>
      <c r="J27" s="79">
        <v>10159300</v>
      </c>
      <c r="K27" s="79">
        <v>98507170</v>
      </c>
      <c r="L27" s="79">
        <v>394952047</v>
      </c>
      <c r="M27" s="79">
        <v>77675100</v>
      </c>
      <c r="N27" s="79">
        <v>155850640</v>
      </c>
      <c r="O27" s="79">
        <v>32960000</v>
      </c>
      <c r="P27" s="79">
        <v>14285900</v>
      </c>
      <c r="Q27" s="79">
        <v>21314400</v>
      </c>
      <c r="R27" s="79"/>
      <c r="S27" s="79">
        <v>50084150</v>
      </c>
      <c r="T27" s="79">
        <v>33233600</v>
      </c>
      <c r="U27" s="80">
        <v>385403790</v>
      </c>
      <c r="V27" s="81">
        <v>21562850</v>
      </c>
    </row>
    <row r="28" spans="1:22" ht="13.5">
      <c r="A28" s="43" t="s">
        <v>568</v>
      </c>
      <c r="B28" s="77" t="s">
        <v>456</v>
      </c>
      <c r="C28" s="78" t="s">
        <v>457</v>
      </c>
      <c r="D28" s="79">
        <v>128058403</v>
      </c>
      <c r="E28" s="79">
        <v>84223946</v>
      </c>
      <c r="F28" s="79">
        <v>0</v>
      </c>
      <c r="G28" s="79">
        <v>0</v>
      </c>
      <c r="H28" s="79">
        <v>0</v>
      </c>
      <c r="I28" s="79">
        <v>6596552</v>
      </c>
      <c r="J28" s="79">
        <v>36345700</v>
      </c>
      <c r="K28" s="79">
        <v>91368871</v>
      </c>
      <c r="L28" s="79">
        <v>346593472</v>
      </c>
      <c r="M28" s="79">
        <v>45288371</v>
      </c>
      <c r="N28" s="79">
        <v>107837361</v>
      </c>
      <c r="O28" s="79">
        <v>21152115</v>
      </c>
      <c r="P28" s="79">
        <v>17666839</v>
      </c>
      <c r="Q28" s="79">
        <v>12191264</v>
      </c>
      <c r="R28" s="79"/>
      <c r="S28" s="79">
        <v>55392174</v>
      </c>
      <c r="T28" s="79">
        <v>60108209</v>
      </c>
      <c r="U28" s="80">
        <v>319636333</v>
      </c>
      <c r="V28" s="81">
        <v>36493826</v>
      </c>
    </row>
    <row r="29" spans="1:22" ht="13.5">
      <c r="A29" s="43" t="s">
        <v>569</v>
      </c>
      <c r="B29" s="77" t="s">
        <v>517</v>
      </c>
      <c r="C29" s="78" t="s">
        <v>518</v>
      </c>
      <c r="D29" s="79">
        <v>138850710</v>
      </c>
      <c r="E29" s="79">
        <v>400000</v>
      </c>
      <c r="F29" s="79">
        <v>0</v>
      </c>
      <c r="G29" s="79">
        <v>0</v>
      </c>
      <c r="H29" s="79">
        <v>0</v>
      </c>
      <c r="I29" s="79">
        <v>3581751</v>
      </c>
      <c r="J29" s="79">
        <v>200000</v>
      </c>
      <c r="K29" s="79">
        <v>110917691</v>
      </c>
      <c r="L29" s="79">
        <v>253950152</v>
      </c>
      <c r="M29" s="79">
        <v>0</v>
      </c>
      <c r="N29" s="79">
        <v>747472</v>
      </c>
      <c r="O29" s="79">
        <v>0</v>
      </c>
      <c r="P29" s="79">
        <v>0</v>
      </c>
      <c r="Q29" s="79">
        <v>12412534</v>
      </c>
      <c r="R29" s="79"/>
      <c r="S29" s="79">
        <v>194563587</v>
      </c>
      <c r="T29" s="79">
        <v>47500672</v>
      </c>
      <c r="U29" s="80">
        <v>255224265</v>
      </c>
      <c r="V29" s="81">
        <v>0</v>
      </c>
    </row>
    <row r="30" spans="1:22" ht="12.75">
      <c r="A30" s="44" t="s">
        <v>0</v>
      </c>
      <c r="B30" s="82" t="s">
        <v>627</v>
      </c>
      <c r="C30" s="83" t="s">
        <v>0</v>
      </c>
      <c r="D30" s="83">
        <f aca="true" t="shared" si="3" ref="D30:V30">SUM(D25:D29)</f>
        <v>1178118791</v>
      </c>
      <c r="E30" s="83">
        <f t="shared" si="3"/>
        <v>632800428</v>
      </c>
      <c r="F30" s="83">
        <f t="shared" si="3"/>
        <v>0</v>
      </c>
      <c r="G30" s="83">
        <f t="shared" si="3"/>
        <v>0</v>
      </c>
      <c r="H30" s="83">
        <f t="shared" si="3"/>
        <v>0</v>
      </c>
      <c r="I30" s="83">
        <f t="shared" si="3"/>
        <v>89532841</v>
      </c>
      <c r="J30" s="83">
        <f t="shared" si="3"/>
        <v>132525969</v>
      </c>
      <c r="K30" s="83">
        <f t="shared" si="3"/>
        <v>1080502461</v>
      </c>
      <c r="L30" s="83">
        <f t="shared" si="3"/>
        <v>3113480490</v>
      </c>
      <c r="M30" s="83">
        <f t="shared" si="3"/>
        <v>523184021</v>
      </c>
      <c r="N30" s="83">
        <f t="shared" si="3"/>
        <v>882977553</v>
      </c>
      <c r="O30" s="83">
        <f t="shared" si="3"/>
        <v>266856480</v>
      </c>
      <c r="P30" s="83">
        <f t="shared" si="3"/>
        <v>158492690</v>
      </c>
      <c r="Q30" s="83">
        <f t="shared" si="3"/>
        <v>159138195</v>
      </c>
      <c r="R30" s="83">
        <f t="shared" si="3"/>
        <v>0</v>
      </c>
      <c r="S30" s="83">
        <f t="shared" si="3"/>
        <v>582638396</v>
      </c>
      <c r="T30" s="83">
        <f t="shared" si="3"/>
        <v>416134206</v>
      </c>
      <c r="U30" s="84">
        <f t="shared" si="3"/>
        <v>2989421541</v>
      </c>
      <c r="V30" s="85">
        <f t="shared" si="3"/>
        <v>195133291</v>
      </c>
    </row>
    <row r="31" spans="1:22" ht="13.5">
      <c r="A31" s="43" t="s">
        <v>568</v>
      </c>
      <c r="B31" s="77" t="s">
        <v>458</v>
      </c>
      <c r="C31" s="78" t="s">
        <v>459</v>
      </c>
      <c r="D31" s="79">
        <v>69189360</v>
      </c>
      <c r="E31" s="79">
        <v>48939947</v>
      </c>
      <c r="F31" s="79">
        <v>0</v>
      </c>
      <c r="G31" s="79">
        <v>0</v>
      </c>
      <c r="H31" s="79">
        <v>0</v>
      </c>
      <c r="I31" s="79">
        <v>382270</v>
      </c>
      <c r="J31" s="79">
        <v>20722873</v>
      </c>
      <c r="K31" s="79">
        <v>52595672</v>
      </c>
      <c r="L31" s="79">
        <v>191830122</v>
      </c>
      <c r="M31" s="79">
        <v>24561794</v>
      </c>
      <c r="N31" s="79">
        <v>67945840</v>
      </c>
      <c r="O31" s="79">
        <v>20787410</v>
      </c>
      <c r="P31" s="79">
        <v>8018890</v>
      </c>
      <c r="Q31" s="79">
        <v>7409970</v>
      </c>
      <c r="R31" s="79"/>
      <c r="S31" s="79">
        <v>45127700</v>
      </c>
      <c r="T31" s="79">
        <v>12567446</v>
      </c>
      <c r="U31" s="80">
        <v>186419050</v>
      </c>
      <c r="V31" s="81">
        <v>22763300</v>
      </c>
    </row>
    <row r="32" spans="1:22" ht="13.5">
      <c r="A32" s="43" t="s">
        <v>568</v>
      </c>
      <c r="B32" s="77" t="s">
        <v>460</v>
      </c>
      <c r="C32" s="78" t="s">
        <v>461</v>
      </c>
      <c r="D32" s="79">
        <v>217848189</v>
      </c>
      <c r="E32" s="79">
        <v>141337303</v>
      </c>
      <c r="F32" s="79">
        <v>0</v>
      </c>
      <c r="G32" s="79">
        <v>0</v>
      </c>
      <c r="H32" s="79">
        <v>0</v>
      </c>
      <c r="I32" s="79">
        <v>24334705</v>
      </c>
      <c r="J32" s="79">
        <v>59604886</v>
      </c>
      <c r="K32" s="79">
        <v>153584766</v>
      </c>
      <c r="L32" s="79">
        <v>596709849</v>
      </c>
      <c r="M32" s="79">
        <v>104190958</v>
      </c>
      <c r="N32" s="79">
        <v>187273818</v>
      </c>
      <c r="O32" s="79">
        <v>44548678</v>
      </c>
      <c r="P32" s="79">
        <v>24920704</v>
      </c>
      <c r="Q32" s="79">
        <v>27535387</v>
      </c>
      <c r="R32" s="79"/>
      <c r="S32" s="79">
        <v>68460778</v>
      </c>
      <c r="T32" s="79">
        <v>105965568</v>
      </c>
      <c r="U32" s="80">
        <v>562895891</v>
      </c>
      <c r="V32" s="81">
        <v>48221950</v>
      </c>
    </row>
    <row r="33" spans="1:22" ht="13.5">
      <c r="A33" s="43" t="s">
        <v>568</v>
      </c>
      <c r="B33" s="77" t="s">
        <v>462</v>
      </c>
      <c r="C33" s="78" t="s">
        <v>463</v>
      </c>
      <c r="D33" s="79">
        <v>400155648</v>
      </c>
      <c r="E33" s="79">
        <v>411329540</v>
      </c>
      <c r="F33" s="79">
        <v>0</v>
      </c>
      <c r="G33" s="79">
        <v>0</v>
      </c>
      <c r="H33" s="79">
        <v>0</v>
      </c>
      <c r="I33" s="79">
        <v>10549343</v>
      </c>
      <c r="J33" s="79">
        <v>52576355</v>
      </c>
      <c r="K33" s="79">
        <v>491829250</v>
      </c>
      <c r="L33" s="79">
        <v>1366440136</v>
      </c>
      <c r="M33" s="79">
        <v>167277466</v>
      </c>
      <c r="N33" s="79">
        <v>563001501</v>
      </c>
      <c r="O33" s="79">
        <v>154527754</v>
      </c>
      <c r="P33" s="79">
        <v>86022850</v>
      </c>
      <c r="Q33" s="79">
        <v>82149469</v>
      </c>
      <c r="R33" s="79"/>
      <c r="S33" s="79">
        <v>139689616</v>
      </c>
      <c r="T33" s="79">
        <v>79125900</v>
      </c>
      <c r="U33" s="80">
        <v>1271794556</v>
      </c>
      <c r="V33" s="81">
        <v>100688000</v>
      </c>
    </row>
    <row r="34" spans="1:22" ht="13.5">
      <c r="A34" s="43" t="s">
        <v>568</v>
      </c>
      <c r="B34" s="77" t="s">
        <v>100</v>
      </c>
      <c r="C34" s="78" t="s">
        <v>101</v>
      </c>
      <c r="D34" s="79">
        <v>632172235</v>
      </c>
      <c r="E34" s="79">
        <v>613082122</v>
      </c>
      <c r="F34" s="79">
        <v>0</v>
      </c>
      <c r="G34" s="79">
        <v>0</v>
      </c>
      <c r="H34" s="79">
        <v>0</v>
      </c>
      <c r="I34" s="79">
        <v>38539024</v>
      </c>
      <c r="J34" s="79">
        <v>126696000</v>
      </c>
      <c r="K34" s="79">
        <v>1100579569</v>
      </c>
      <c r="L34" s="79">
        <v>2511068950</v>
      </c>
      <c r="M34" s="79">
        <v>341309000</v>
      </c>
      <c r="N34" s="79">
        <v>875457891</v>
      </c>
      <c r="O34" s="79">
        <v>145866385</v>
      </c>
      <c r="P34" s="79">
        <v>144325935</v>
      </c>
      <c r="Q34" s="79">
        <v>112662557</v>
      </c>
      <c r="R34" s="79"/>
      <c r="S34" s="79">
        <v>613642426</v>
      </c>
      <c r="T34" s="79">
        <v>279609455</v>
      </c>
      <c r="U34" s="80">
        <v>2512873649</v>
      </c>
      <c r="V34" s="81">
        <v>89097574</v>
      </c>
    </row>
    <row r="35" spans="1:22" ht="13.5">
      <c r="A35" s="43" t="s">
        <v>568</v>
      </c>
      <c r="B35" s="77" t="s">
        <v>464</v>
      </c>
      <c r="C35" s="78" t="s">
        <v>465</v>
      </c>
      <c r="D35" s="79">
        <v>274060700</v>
      </c>
      <c r="E35" s="79">
        <v>209161600</v>
      </c>
      <c r="F35" s="79">
        <v>0</v>
      </c>
      <c r="G35" s="79">
        <v>0</v>
      </c>
      <c r="H35" s="79">
        <v>0</v>
      </c>
      <c r="I35" s="79">
        <v>9198100</v>
      </c>
      <c r="J35" s="79">
        <v>13746800</v>
      </c>
      <c r="K35" s="79">
        <v>150156800</v>
      </c>
      <c r="L35" s="79">
        <v>656324000</v>
      </c>
      <c r="M35" s="79">
        <v>103885500</v>
      </c>
      <c r="N35" s="79">
        <v>284466400</v>
      </c>
      <c r="O35" s="79">
        <v>62108900</v>
      </c>
      <c r="P35" s="79">
        <v>38437600</v>
      </c>
      <c r="Q35" s="79">
        <v>22045700</v>
      </c>
      <c r="R35" s="79"/>
      <c r="S35" s="79">
        <v>94409800</v>
      </c>
      <c r="T35" s="79">
        <v>29909400</v>
      </c>
      <c r="U35" s="80">
        <v>635263300</v>
      </c>
      <c r="V35" s="81">
        <v>25546300</v>
      </c>
    </row>
    <row r="36" spans="1:22" ht="13.5">
      <c r="A36" s="43" t="s">
        <v>568</v>
      </c>
      <c r="B36" s="77" t="s">
        <v>466</v>
      </c>
      <c r="C36" s="78" t="s">
        <v>467</v>
      </c>
      <c r="D36" s="79">
        <v>281878588</v>
      </c>
      <c r="E36" s="79">
        <v>147720979</v>
      </c>
      <c r="F36" s="79">
        <v>0</v>
      </c>
      <c r="G36" s="79">
        <v>0</v>
      </c>
      <c r="H36" s="79">
        <v>0</v>
      </c>
      <c r="I36" s="79">
        <v>10968612</v>
      </c>
      <c r="J36" s="79">
        <v>51989573</v>
      </c>
      <c r="K36" s="79">
        <v>228204773</v>
      </c>
      <c r="L36" s="79">
        <v>720762525</v>
      </c>
      <c r="M36" s="79">
        <v>158942098</v>
      </c>
      <c r="N36" s="79">
        <v>180149731</v>
      </c>
      <c r="O36" s="79">
        <v>91986803</v>
      </c>
      <c r="P36" s="79">
        <v>82145397</v>
      </c>
      <c r="Q36" s="79">
        <v>51223112</v>
      </c>
      <c r="R36" s="79"/>
      <c r="S36" s="79">
        <v>143806998</v>
      </c>
      <c r="T36" s="79">
        <v>77187138</v>
      </c>
      <c r="U36" s="80">
        <v>785441277</v>
      </c>
      <c r="V36" s="81">
        <v>47624000</v>
      </c>
    </row>
    <row r="37" spans="1:22" ht="13.5">
      <c r="A37" s="43" t="s">
        <v>568</v>
      </c>
      <c r="B37" s="77" t="s">
        <v>468</v>
      </c>
      <c r="C37" s="78" t="s">
        <v>469</v>
      </c>
      <c r="D37" s="79">
        <v>300827850</v>
      </c>
      <c r="E37" s="79">
        <v>229094800</v>
      </c>
      <c r="F37" s="79">
        <v>0</v>
      </c>
      <c r="G37" s="79">
        <v>0</v>
      </c>
      <c r="H37" s="79">
        <v>0</v>
      </c>
      <c r="I37" s="79">
        <v>26689380</v>
      </c>
      <c r="J37" s="79">
        <v>131220351</v>
      </c>
      <c r="K37" s="79">
        <v>284272294</v>
      </c>
      <c r="L37" s="79">
        <v>972104675</v>
      </c>
      <c r="M37" s="79">
        <v>248920705</v>
      </c>
      <c r="N37" s="79">
        <v>306741849</v>
      </c>
      <c r="O37" s="79">
        <v>74860303</v>
      </c>
      <c r="P37" s="79">
        <v>29930326</v>
      </c>
      <c r="Q37" s="79">
        <v>28273392</v>
      </c>
      <c r="R37" s="79"/>
      <c r="S37" s="79">
        <v>151129834</v>
      </c>
      <c r="T37" s="79">
        <v>132970369</v>
      </c>
      <c r="U37" s="80">
        <v>972826778</v>
      </c>
      <c r="V37" s="81">
        <v>47684166</v>
      </c>
    </row>
    <row r="38" spans="1:22" ht="13.5">
      <c r="A38" s="43" t="s">
        <v>569</v>
      </c>
      <c r="B38" s="77" t="s">
        <v>539</v>
      </c>
      <c r="C38" s="78" t="s">
        <v>540</v>
      </c>
      <c r="D38" s="79">
        <v>274277397</v>
      </c>
      <c r="E38" s="79">
        <v>0</v>
      </c>
      <c r="F38" s="79">
        <v>0</v>
      </c>
      <c r="G38" s="79">
        <v>0</v>
      </c>
      <c r="H38" s="79">
        <v>0</v>
      </c>
      <c r="I38" s="79">
        <v>70000</v>
      </c>
      <c r="J38" s="79">
        <v>1500000</v>
      </c>
      <c r="K38" s="79">
        <v>152318630</v>
      </c>
      <c r="L38" s="79">
        <v>428166027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79"/>
      <c r="S38" s="79">
        <v>187375000</v>
      </c>
      <c r="T38" s="79">
        <v>233319075</v>
      </c>
      <c r="U38" s="80">
        <v>420694075</v>
      </c>
      <c r="V38" s="81">
        <v>0</v>
      </c>
    </row>
    <row r="39" spans="1:22" ht="12.75">
      <c r="A39" s="44" t="s">
        <v>0</v>
      </c>
      <c r="B39" s="82" t="s">
        <v>628</v>
      </c>
      <c r="C39" s="83" t="s">
        <v>0</v>
      </c>
      <c r="D39" s="83">
        <f aca="true" t="shared" si="4" ref="D39:V39">SUM(D31:D38)</f>
        <v>2450409967</v>
      </c>
      <c r="E39" s="83">
        <f t="shared" si="4"/>
        <v>1800666291</v>
      </c>
      <c r="F39" s="83">
        <f t="shared" si="4"/>
        <v>0</v>
      </c>
      <c r="G39" s="83">
        <f t="shared" si="4"/>
        <v>0</v>
      </c>
      <c r="H39" s="83">
        <f t="shared" si="4"/>
        <v>0</v>
      </c>
      <c r="I39" s="83">
        <f t="shared" si="4"/>
        <v>120731434</v>
      </c>
      <c r="J39" s="83">
        <f t="shared" si="4"/>
        <v>458056838</v>
      </c>
      <c r="K39" s="83">
        <f t="shared" si="4"/>
        <v>2613541754</v>
      </c>
      <c r="L39" s="83">
        <f t="shared" si="4"/>
        <v>7443406284</v>
      </c>
      <c r="M39" s="83">
        <f t="shared" si="4"/>
        <v>1149087521</v>
      </c>
      <c r="N39" s="83">
        <f t="shared" si="4"/>
        <v>2465037030</v>
      </c>
      <c r="O39" s="83">
        <f t="shared" si="4"/>
        <v>594686233</v>
      </c>
      <c r="P39" s="83">
        <f t="shared" si="4"/>
        <v>413801702</v>
      </c>
      <c r="Q39" s="83">
        <f t="shared" si="4"/>
        <v>331299587</v>
      </c>
      <c r="R39" s="83">
        <f t="shared" si="4"/>
        <v>0</v>
      </c>
      <c r="S39" s="83">
        <f t="shared" si="4"/>
        <v>1443642152</v>
      </c>
      <c r="T39" s="83">
        <f t="shared" si="4"/>
        <v>950654351</v>
      </c>
      <c r="U39" s="84">
        <f t="shared" si="4"/>
        <v>7348208576</v>
      </c>
      <c r="V39" s="85">
        <f t="shared" si="4"/>
        <v>381625290</v>
      </c>
    </row>
    <row r="40" spans="1:22" ht="13.5">
      <c r="A40" s="43" t="s">
        <v>568</v>
      </c>
      <c r="B40" s="77" t="s">
        <v>470</v>
      </c>
      <c r="C40" s="78" t="s">
        <v>471</v>
      </c>
      <c r="D40" s="79">
        <v>33211342</v>
      </c>
      <c r="E40" s="79">
        <v>10463084</v>
      </c>
      <c r="F40" s="79">
        <v>0</v>
      </c>
      <c r="G40" s="79">
        <v>0</v>
      </c>
      <c r="H40" s="79">
        <v>0</v>
      </c>
      <c r="I40" s="79">
        <v>772500</v>
      </c>
      <c r="J40" s="79">
        <v>25104660</v>
      </c>
      <c r="K40" s="79">
        <v>29064152</v>
      </c>
      <c r="L40" s="79">
        <v>98615738</v>
      </c>
      <c r="M40" s="79">
        <v>4698800</v>
      </c>
      <c r="N40" s="79">
        <v>17390988</v>
      </c>
      <c r="O40" s="79">
        <v>2925504</v>
      </c>
      <c r="P40" s="79">
        <v>1861260</v>
      </c>
      <c r="Q40" s="79">
        <v>1165548</v>
      </c>
      <c r="R40" s="79"/>
      <c r="S40" s="79">
        <v>29001854</v>
      </c>
      <c r="T40" s="79">
        <v>36311820</v>
      </c>
      <c r="U40" s="80">
        <v>93355774</v>
      </c>
      <c r="V40" s="81">
        <v>13879050</v>
      </c>
    </row>
    <row r="41" spans="1:22" ht="13.5">
      <c r="A41" s="43" t="s">
        <v>568</v>
      </c>
      <c r="B41" s="77" t="s">
        <v>472</v>
      </c>
      <c r="C41" s="78" t="s">
        <v>473</v>
      </c>
      <c r="D41" s="79">
        <v>31511600</v>
      </c>
      <c r="E41" s="79">
        <v>15276600</v>
      </c>
      <c r="F41" s="79">
        <v>0</v>
      </c>
      <c r="G41" s="79">
        <v>0</v>
      </c>
      <c r="H41" s="79">
        <v>0</v>
      </c>
      <c r="I41" s="79">
        <v>459000</v>
      </c>
      <c r="J41" s="79">
        <v>5251600</v>
      </c>
      <c r="K41" s="79">
        <v>26847496</v>
      </c>
      <c r="L41" s="79">
        <v>79346296</v>
      </c>
      <c r="M41" s="79">
        <v>5348400</v>
      </c>
      <c r="N41" s="79">
        <v>18927900</v>
      </c>
      <c r="O41" s="79">
        <v>6190100</v>
      </c>
      <c r="P41" s="79">
        <v>4165700</v>
      </c>
      <c r="Q41" s="79">
        <v>2294400</v>
      </c>
      <c r="R41" s="79"/>
      <c r="S41" s="79">
        <v>33001500</v>
      </c>
      <c r="T41" s="79">
        <v>7921400</v>
      </c>
      <c r="U41" s="80">
        <v>77849400</v>
      </c>
      <c r="V41" s="81">
        <v>9882100</v>
      </c>
    </row>
    <row r="42" spans="1:22" ht="13.5">
      <c r="A42" s="43" t="s">
        <v>568</v>
      </c>
      <c r="B42" s="77" t="s">
        <v>474</v>
      </c>
      <c r="C42" s="78" t="s">
        <v>475</v>
      </c>
      <c r="D42" s="79">
        <v>131827867</v>
      </c>
      <c r="E42" s="79">
        <v>75703400</v>
      </c>
      <c r="F42" s="79">
        <v>0</v>
      </c>
      <c r="G42" s="79">
        <v>0</v>
      </c>
      <c r="H42" s="79">
        <v>0</v>
      </c>
      <c r="I42" s="79">
        <v>834597</v>
      </c>
      <c r="J42" s="79">
        <v>28918827</v>
      </c>
      <c r="K42" s="79">
        <v>101228532</v>
      </c>
      <c r="L42" s="79">
        <v>338513223</v>
      </c>
      <c r="M42" s="79">
        <v>44680526</v>
      </c>
      <c r="N42" s="79">
        <v>96328776</v>
      </c>
      <c r="O42" s="79">
        <v>30023725</v>
      </c>
      <c r="P42" s="79">
        <v>20074130</v>
      </c>
      <c r="Q42" s="79">
        <v>10132493</v>
      </c>
      <c r="R42" s="79"/>
      <c r="S42" s="79">
        <v>81054051</v>
      </c>
      <c r="T42" s="79">
        <v>56387835</v>
      </c>
      <c r="U42" s="80">
        <v>338681536</v>
      </c>
      <c r="V42" s="81">
        <v>19894950</v>
      </c>
    </row>
    <row r="43" spans="1:22" ht="13.5">
      <c r="A43" s="43" t="s">
        <v>569</v>
      </c>
      <c r="B43" s="77" t="s">
        <v>555</v>
      </c>
      <c r="C43" s="78" t="s">
        <v>556</v>
      </c>
      <c r="D43" s="79">
        <v>63102282</v>
      </c>
      <c r="E43" s="79">
        <v>0</v>
      </c>
      <c r="F43" s="79">
        <v>0</v>
      </c>
      <c r="G43" s="79">
        <v>0</v>
      </c>
      <c r="H43" s="79">
        <v>0</v>
      </c>
      <c r="I43" s="79">
        <v>1</v>
      </c>
      <c r="J43" s="79">
        <v>0</v>
      </c>
      <c r="K43" s="79">
        <v>45135701</v>
      </c>
      <c r="L43" s="79">
        <v>108237984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/>
      <c r="S43" s="79">
        <v>47837700</v>
      </c>
      <c r="T43" s="79">
        <v>60607210</v>
      </c>
      <c r="U43" s="80">
        <v>108444910</v>
      </c>
      <c r="V43" s="81">
        <v>600000</v>
      </c>
    </row>
    <row r="44" spans="1:22" ht="12.75">
      <c r="A44" s="44" t="s">
        <v>0</v>
      </c>
      <c r="B44" s="82" t="s">
        <v>629</v>
      </c>
      <c r="C44" s="83" t="s">
        <v>0</v>
      </c>
      <c r="D44" s="83">
        <f aca="true" t="shared" si="5" ref="D44:V44">SUM(D40:D43)</f>
        <v>259653091</v>
      </c>
      <c r="E44" s="83">
        <f t="shared" si="5"/>
        <v>101443084</v>
      </c>
      <c r="F44" s="83">
        <f t="shared" si="5"/>
        <v>0</v>
      </c>
      <c r="G44" s="83">
        <f t="shared" si="5"/>
        <v>0</v>
      </c>
      <c r="H44" s="83">
        <f t="shared" si="5"/>
        <v>0</v>
      </c>
      <c r="I44" s="83">
        <f t="shared" si="5"/>
        <v>2066098</v>
      </c>
      <c r="J44" s="83">
        <f t="shared" si="5"/>
        <v>59275087</v>
      </c>
      <c r="K44" s="83">
        <f t="shared" si="5"/>
        <v>202275881</v>
      </c>
      <c r="L44" s="83">
        <f t="shared" si="5"/>
        <v>624713241</v>
      </c>
      <c r="M44" s="83">
        <f t="shared" si="5"/>
        <v>54727726</v>
      </c>
      <c r="N44" s="83">
        <f t="shared" si="5"/>
        <v>132647664</v>
      </c>
      <c r="O44" s="83">
        <f t="shared" si="5"/>
        <v>39139329</v>
      </c>
      <c r="P44" s="83">
        <f t="shared" si="5"/>
        <v>26101090</v>
      </c>
      <c r="Q44" s="83">
        <f t="shared" si="5"/>
        <v>13592441</v>
      </c>
      <c r="R44" s="83">
        <f t="shared" si="5"/>
        <v>0</v>
      </c>
      <c r="S44" s="83">
        <f t="shared" si="5"/>
        <v>190895105</v>
      </c>
      <c r="T44" s="83">
        <f t="shared" si="5"/>
        <v>161228265</v>
      </c>
      <c r="U44" s="84">
        <f t="shared" si="5"/>
        <v>618331620</v>
      </c>
      <c r="V44" s="85">
        <f t="shared" si="5"/>
        <v>44256100</v>
      </c>
    </row>
    <row r="45" spans="1:22" ht="12.75">
      <c r="A45" s="44" t="s">
        <v>0</v>
      </c>
      <c r="B45" s="82" t="s">
        <v>630</v>
      </c>
      <c r="C45" s="83" t="s">
        <v>0</v>
      </c>
      <c r="D45" s="83">
        <f aca="true" t="shared" si="6" ref="D45:V45">SUM(D9,D11:D16,D18:D23,D25:D29,D31:D38,D40:D43)</f>
        <v>23683274450</v>
      </c>
      <c r="E45" s="83">
        <f t="shared" si="6"/>
        <v>17263153906</v>
      </c>
      <c r="F45" s="83">
        <f t="shared" si="6"/>
        <v>0</v>
      </c>
      <c r="G45" s="83">
        <f t="shared" si="6"/>
        <v>0</v>
      </c>
      <c r="H45" s="83">
        <f t="shared" si="6"/>
        <v>0</v>
      </c>
      <c r="I45" s="83">
        <f t="shared" si="6"/>
        <v>1342615023</v>
      </c>
      <c r="J45" s="83">
        <f t="shared" si="6"/>
        <v>4054242539</v>
      </c>
      <c r="K45" s="83">
        <f t="shared" si="6"/>
        <v>25149376338</v>
      </c>
      <c r="L45" s="83">
        <f t="shared" si="6"/>
        <v>71492662256</v>
      </c>
      <c r="M45" s="83">
        <f t="shared" si="6"/>
        <v>14447797482</v>
      </c>
      <c r="N45" s="83">
        <f t="shared" si="6"/>
        <v>23980974199</v>
      </c>
      <c r="O45" s="83">
        <f t="shared" si="6"/>
        <v>5402880898</v>
      </c>
      <c r="P45" s="83">
        <f t="shared" si="6"/>
        <v>2915034284</v>
      </c>
      <c r="Q45" s="83">
        <f t="shared" si="6"/>
        <v>2317951620</v>
      </c>
      <c r="R45" s="83">
        <f t="shared" si="6"/>
        <v>0</v>
      </c>
      <c r="S45" s="83">
        <f t="shared" si="6"/>
        <v>9508693705</v>
      </c>
      <c r="T45" s="83">
        <f t="shared" si="6"/>
        <v>11566168679</v>
      </c>
      <c r="U45" s="84">
        <f t="shared" si="6"/>
        <v>70139500867</v>
      </c>
      <c r="V45" s="85">
        <f t="shared" si="6"/>
        <v>4289809385</v>
      </c>
    </row>
    <row r="46" spans="1:22" ht="13.5">
      <c r="A46" s="36"/>
      <c r="B46" s="86" t="s">
        <v>0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8"/>
      <c r="V46" s="76"/>
    </row>
    <row r="47" spans="1:22" ht="13.5">
      <c r="A47" s="53" t="s">
        <v>0</v>
      </c>
      <c r="B47" s="126" t="s">
        <v>45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89"/>
      <c r="V47" s="76"/>
    </row>
    <row r="48" spans="1:22" ht="12.75">
      <c r="A48" s="2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6"/>
    </row>
    <row r="49" spans="1:22" ht="12.75">
      <c r="A49" s="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6"/>
    </row>
    <row r="50" spans="1:22" ht="12.75">
      <c r="A50" s="2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6"/>
    </row>
    <row r="51" spans="1:22" ht="12.75">
      <c r="A51" s="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6"/>
    </row>
    <row r="52" spans="1:22" ht="12.75">
      <c r="A52" s="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6"/>
    </row>
    <row r="53" spans="1:22" ht="12.75">
      <c r="A53" s="2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6"/>
    </row>
    <row r="54" spans="1:22" ht="12.75">
      <c r="A54" s="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6"/>
    </row>
    <row r="55" spans="1:22" ht="12.75">
      <c r="A55" s="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/>
    </row>
    <row r="56" spans="1:22" ht="12.75">
      <c r="A56" s="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6"/>
    </row>
    <row r="57" spans="1:22" ht="12.75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6"/>
    </row>
    <row r="58" spans="1:22" ht="12.75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6"/>
    </row>
    <row r="59" spans="1:22" ht="12.75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6"/>
    </row>
    <row r="60" spans="1:22" ht="12.75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6"/>
    </row>
    <row r="61" spans="1:22" ht="12.75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6"/>
    </row>
    <row r="62" spans="1:22" ht="12.75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6"/>
    </row>
    <row r="63" spans="1:22" ht="12.75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6"/>
    </row>
    <row r="64" spans="1:22" ht="12.75">
      <c r="A64" s="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6"/>
    </row>
    <row r="65" spans="1:22" ht="12.75">
      <c r="A65" s="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6"/>
    </row>
    <row r="66" spans="1:22" ht="12.75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6"/>
    </row>
    <row r="67" spans="1:22" ht="12.75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6"/>
    </row>
    <row r="68" spans="1:22" ht="12.75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6"/>
    </row>
    <row r="69" spans="1:22" ht="12.75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6"/>
    </row>
    <row r="70" spans="1:22" ht="12.75">
      <c r="A70" s="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6"/>
    </row>
    <row r="71" spans="1:22" ht="12.75">
      <c r="A71" s="2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6"/>
    </row>
    <row r="72" spans="1:22" ht="12.75">
      <c r="A72" s="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6"/>
    </row>
    <row r="73" spans="1:22" ht="12.75">
      <c r="A73" s="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6"/>
    </row>
    <row r="74" spans="1:22" ht="12.75">
      <c r="A74" s="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6"/>
    </row>
    <row r="75" spans="1:22" ht="12.75">
      <c r="A75" s="2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6"/>
    </row>
    <row r="76" spans="1:22" ht="12.75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6"/>
    </row>
    <row r="77" spans="1:22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6"/>
    </row>
    <row r="78" spans="1:22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6"/>
    </row>
    <row r="79" spans="1:22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6"/>
    </row>
    <row r="80" spans="1:22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6"/>
    </row>
    <row r="81" spans="1:22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6"/>
    </row>
    <row r="82" spans="1:22" ht="12.75">
      <c r="A82" s="2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6"/>
    </row>
    <row r="83" spans="1:22" ht="12.75">
      <c r="A83" s="2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/>
    </row>
    <row r="84" spans="2:22" ht="12.7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</row>
    <row r="85" spans="2:22" ht="12.7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</row>
    <row r="86" spans="2:22" ht="12.7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</row>
    <row r="87" spans="2:22" ht="12.7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</row>
    <row r="88" spans="2:22" ht="12.7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</row>
    <row r="89" spans="2:22" ht="12.7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</row>
    <row r="90" spans="2:22" ht="12.7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</row>
    <row r="91" spans="2:22" ht="12.7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</row>
    <row r="92" spans="2:22" ht="12.7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</row>
    <row r="93" spans="2:22" ht="12.7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</row>
    <row r="94" spans="2:22" ht="12.7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</row>
    <row r="95" spans="2:22" ht="12.7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</row>
    <row r="96" spans="2:22" ht="12.7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</row>
    <row r="97" spans="2:22" ht="12.7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</row>
    <row r="98" spans="2:22" ht="12.7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</row>
    <row r="99" spans="2:22" ht="12.7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</row>
    <row r="100" spans="2:22" ht="12.7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</row>
    <row r="101" spans="2:22" ht="12.7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</row>
    <row r="102" spans="2:22" ht="12.7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</row>
    <row r="103" spans="2:22" ht="12.7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</row>
    <row r="104" spans="2:22" ht="12.7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</row>
    <row r="105" spans="2:22" ht="12.7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</row>
    <row r="106" spans="2:22" ht="12.7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</row>
    <row r="107" spans="2:22" ht="12.7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2:22" ht="12.7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</row>
    <row r="109" spans="2:22" ht="12.7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</row>
    <row r="110" spans="2:22" ht="12.7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</row>
    <row r="111" spans="2:22" ht="12.7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</row>
    <row r="112" spans="2:22" ht="12.7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</row>
    <row r="113" spans="2:22" ht="12.7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</row>
    <row r="114" spans="2:22" ht="12.7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</row>
    <row r="115" spans="2:22" ht="12.7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</row>
    <row r="116" spans="2:22" ht="12.7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</row>
    <row r="117" spans="2:22" ht="12.7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</row>
    <row r="118" spans="2:22" ht="12.75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</row>
    <row r="119" spans="2:22" ht="12.75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</row>
    <row r="120" spans="2:22" ht="12.75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</row>
    <row r="121" spans="2:22" ht="12.75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</row>
    <row r="122" spans="2:22" ht="12.75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</row>
    <row r="123" spans="2:22" ht="12.75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</row>
    <row r="124" spans="2:22" ht="12.75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</row>
    <row r="125" spans="2:22" ht="12.75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</row>
    <row r="126" spans="2:22" ht="12.75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</row>
    <row r="127" spans="2:22" ht="12.75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</row>
    <row r="128" spans="2:22" ht="12.75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</row>
    <row r="129" spans="2:22" ht="12.75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</row>
    <row r="130" spans="2:22" ht="12.75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</row>
    <row r="131" spans="2:22" ht="12.75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</row>
    <row r="132" spans="2:22" ht="12.75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</row>
    <row r="133" spans="2:22" ht="12.75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</row>
    <row r="134" spans="2:22" ht="12.75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</row>
    <row r="135" spans="2:22" ht="12.75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</row>
    <row r="136" spans="2:22" ht="12.75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</row>
    <row r="137" spans="2:22" ht="12.75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</row>
    <row r="138" spans="2:22" ht="12.75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</row>
    <row r="139" spans="2:22" ht="12.75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</row>
    <row r="140" spans="2:22" ht="12.75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</row>
    <row r="141" spans="2:22" ht="12.75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</row>
    <row r="142" spans="2:22" ht="12.75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</row>
    <row r="143" spans="2:22" ht="12.75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</row>
    <row r="144" spans="2:22" ht="12.75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</row>
    <row r="145" spans="2:22" ht="12.75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</row>
    <row r="146" spans="2:22" ht="12.75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</row>
    <row r="147" spans="2:22" ht="12.75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</row>
    <row r="148" spans="2:22" ht="12.75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</row>
    <row r="149" spans="2:22" ht="12.75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</row>
    <row r="150" spans="2:22" ht="12.75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</row>
    <row r="151" spans="2:22" ht="12.75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</row>
    <row r="152" spans="2:22" ht="12.75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</row>
    <row r="153" spans="2:22" ht="12.75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</row>
    <row r="154" spans="2:22" ht="12.75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</row>
    <row r="155" spans="2:22" ht="12.75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</row>
    <row r="156" spans="2:22" ht="12.75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</row>
    <row r="157" spans="2:22" ht="12.75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</row>
    <row r="158" spans="2:22" ht="12.75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</row>
    <row r="159" spans="2:22" ht="12.75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</row>
    <row r="160" spans="2:22" ht="12.75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</row>
    <row r="161" spans="2:22" ht="12.75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</row>
    <row r="162" spans="2:22" ht="12.75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</row>
    <row r="163" spans="2:22" ht="12.75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</row>
    <row r="164" spans="2:22" ht="12.75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</row>
    <row r="165" spans="2:22" ht="12.75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</row>
    <row r="166" spans="2:22" ht="12.75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</row>
    <row r="167" spans="2:22" ht="12.75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</row>
    <row r="168" spans="2:22" ht="12.75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</row>
    <row r="169" spans="2:22" ht="12.75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</row>
    <row r="170" spans="2:22" ht="12.75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</row>
    <row r="171" spans="2:22" ht="12.75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</row>
    <row r="172" spans="2:22" ht="12.75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</row>
    <row r="173" spans="2:22" ht="12.75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</row>
    <row r="174" spans="2:22" ht="12.75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</row>
    <row r="175" spans="2:22" ht="12.75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</row>
    <row r="176" spans="2:22" ht="12.75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</row>
    <row r="177" spans="2:22" ht="12.75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</row>
    <row r="178" spans="2:22" ht="12.75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</row>
    <row r="179" spans="2:22" ht="12.75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</row>
    <row r="180" spans="2:22" ht="12.75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</row>
    <row r="181" spans="2:22" ht="12.75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</row>
    <row r="182" spans="2:22" ht="12.75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</row>
    <row r="183" spans="2:22" ht="12.75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</row>
    <row r="184" spans="2:22" ht="12.75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</row>
    <row r="185" spans="2:22" ht="12.75"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</row>
    <row r="186" spans="2:22" ht="12.75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</row>
    <row r="187" spans="2:22" ht="12.75"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</row>
    <row r="188" spans="2:22" ht="12.75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</row>
    <row r="189" spans="2:22" ht="12.75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</row>
    <row r="190" spans="2:22" ht="12.75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</row>
    <row r="191" spans="2:22" ht="12.75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</row>
    <row r="192" spans="2:22" ht="12.75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</row>
    <row r="193" spans="2:22" ht="12.75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</row>
    <row r="194" spans="2:22" ht="12.75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</row>
    <row r="195" spans="2:22" ht="12.75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</row>
    <row r="196" spans="2:22" ht="12.75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</row>
    <row r="197" spans="2:22" ht="12.75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</row>
    <row r="198" spans="2:22" ht="12.75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</row>
    <row r="199" spans="2:22" ht="12.75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</row>
    <row r="200" spans="2:22" ht="12.75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</row>
    <row r="201" spans="2:22" ht="12.75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</row>
    <row r="202" spans="2:22" ht="12.75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</row>
    <row r="203" spans="2:22" ht="12.75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</row>
    <row r="204" spans="2:22" ht="12.75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</row>
    <row r="205" spans="2:22" ht="12.75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</row>
    <row r="206" spans="2:22" ht="12.75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</row>
    <row r="207" spans="2:22" ht="12.75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</row>
    <row r="208" spans="2:22" ht="12.75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</row>
    <row r="209" spans="2:22" ht="12.75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</row>
    <row r="210" spans="2:22" ht="12.75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</row>
    <row r="211" spans="2:22" ht="12.75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</row>
    <row r="212" spans="2:22" ht="12.75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</row>
    <row r="213" spans="2:22" ht="12.75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</row>
    <row r="214" spans="2:22" ht="12.75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</row>
    <row r="215" spans="2:22" ht="12.75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</row>
    <row r="216" spans="2:22" ht="12.75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</row>
    <row r="217" spans="2:22" ht="12.75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</row>
    <row r="218" spans="2:22" ht="12.75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</row>
    <row r="219" spans="2:22" ht="12.75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</row>
    <row r="220" spans="2:22" ht="12.75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</row>
    <row r="221" spans="2:22" ht="12.75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</row>
    <row r="222" spans="2:22" ht="12.75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</row>
    <row r="223" spans="2:22" ht="12.75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</row>
    <row r="224" spans="2:22" ht="12.75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</row>
    <row r="225" spans="2:22" ht="12.75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</row>
    <row r="226" spans="2:22" ht="12.75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</row>
    <row r="227" spans="2:22" ht="12.75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</row>
    <row r="228" spans="2:22" ht="12.75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</row>
    <row r="229" spans="2:22" ht="12.75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</row>
    <row r="230" spans="2:22" ht="12.75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</row>
    <row r="231" spans="2:22" ht="12.75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</row>
    <row r="232" spans="2:22" ht="12.75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</row>
    <row r="233" spans="2:22" ht="12.75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</row>
    <row r="234" spans="2:22" ht="12.75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</row>
    <row r="235" spans="2:22" ht="12.75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</row>
    <row r="236" spans="2:22" ht="12.75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</row>
    <row r="237" spans="2:22" ht="12.75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</row>
    <row r="238" spans="2:22" ht="12.7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</row>
    <row r="239" spans="2:22" ht="12.75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</row>
    <row r="240" spans="2:22" ht="12.75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</row>
    <row r="241" spans="2:22" ht="12.75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</row>
    <row r="242" spans="2:22" ht="12.75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</row>
    <row r="243" spans="2:22" ht="12.7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</row>
    <row r="244" spans="2:22" ht="12.75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</row>
    <row r="245" spans="2:22" ht="12.75"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</row>
    <row r="246" spans="2:22" ht="12.75"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</row>
    <row r="247" spans="2:22" ht="12.75"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</row>
    <row r="248" spans="2:22" ht="12.75"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</row>
    <row r="249" spans="2:22" ht="12.75"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</row>
    <row r="250" spans="2:22" ht="12.75"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</row>
    <row r="251" spans="2:22" ht="12.75"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</row>
    <row r="252" spans="2:22" ht="12.75"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</row>
    <row r="253" spans="2:22" ht="12.75"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</row>
    <row r="254" spans="2:22" ht="12.75"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</row>
    <row r="255" spans="2:22" ht="12.75"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</row>
    <row r="256" spans="2:22" ht="12.75"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</row>
    <row r="257" spans="2:22" ht="12.75"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</row>
    <row r="258" spans="2:22" ht="12.7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</row>
    <row r="259" spans="2:22" ht="12.7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</row>
    <row r="260" spans="2:22" ht="12.7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</row>
    <row r="261" spans="2:22" ht="12.7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</row>
    <row r="262" spans="2:22" ht="12.75"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</row>
    <row r="263" spans="2:22" ht="12.75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</row>
    <row r="264" spans="2:22" ht="12.75"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</row>
    <row r="265" spans="2:22" ht="12.75"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</row>
    <row r="266" spans="2:22" ht="12.75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</row>
    <row r="267" spans="2:22" ht="12.75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</row>
    <row r="268" spans="2:22" ht="12.75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</row>
    <row r="269" spans="2:22" ht="12.75"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</row>
    <row r="270" spans="2:22" ht="12.75"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</row>
    <row r="271" spans="2:22" ht="12.75"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</row>
    <row r="272" spans="2:22" ht="12.75"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</row>
    <row r="273" spans="2:22" ht="12.75"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</row>
    <row r="274" spans="2:22" ht="12.75"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</row>
    <row r="275" spans="2:22" ht="12.75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</row>
    <row r="276" spans="2:22" ht="12.75"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</row>
    <row r="277" spans="2:22" ht="12.75"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</row>
    <row r="278" spans="2:22" ht="12.75"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</row>
    <row r="279" spans="2:22" ht="12.75"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</row>
    <row r="280" spans="2:22" ht="12.75"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</row>
    <row r="281" spans="2:22" ht="12.75"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</row>
    <row r="282" spans="2:22" ht="12.75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</row>
    <row r="283" spans="2:22" ht="12.75"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</row>
    <row r="284" spans="2:22" ht="12.75"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</row>
    <row r="285" spans="2:22" ht="12.75"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</row>
    <row r="286" spans="2:22" ht="12.75"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</row>
    <row r="287" spans="2:22" ht="12.75"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</row>
    <row r="288" spans="2:22" ht="12.75"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</row>
    <row r="289" spans="2:22" ht="12.75"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</row>
    <row r="290" spans="2:22" ht="12.75"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</row>
    <row r="291" spans="2:22" ht="12.75"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</row>
    <row r="292" spans="2:22" ht="12.75"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</row>
    <row r="293" spans="2:22" ht="12.75"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</row>
    <row r="294" spans="2:22" ht="12.75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</row>
    <row r="295" spans="2:22" ht="12.75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</row>
    <row r="296" spans="2:22" ht="12.75"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</row>
    <row r="297" spans="2:22" ht="12.75"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</row>
    <row r="298" spans="2:22" ht="12.75"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</row>
    <row r="299" spans="2:22" ht="12.75"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</row>
    <row r="300" spans="2:22" ht="12.75"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</row>
  </sheetData>
  <sheetProtection/>
  <mergeCells count="5">
    <mergeCell ref="D4:L4"/>
    <mergeCell ref="B47:T47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0.7109375" style="0" customWidth="1"/>
    <col min="3" max="3" width="6.7109375" style="0" customWidth="1"/>
    <col min="4" max="10" width="10.7109375" style="0" customWidth="1"/>
    <col min="11" max="11" width="11.7109375" style="0" customWidth="1"/>
    <col min="12" max="14" width="10.7109375" style="0" customWidth="1"/>
    <col min="15" max="15" width="11.7109375" style="0" customWidth="1"/>
    <col min="16" max="20" width="10.7109375" style="0" customWidth="1"/>
    <col min="21" max="21" width="11.7109375" style="0" customWidth="1"/>
    <col min="22" max="22" width="0" style="0" hidden="1" customWidth="1"/>
  </cols>
  <sheetData>
    <row r="1" spans="1:21" ht="16.5">
      <c r="A1" s="28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5" ht="15.75" customHeight="1">
      <c r="A2" s="3" t="s">
        <v>0</v>
      </c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2"/>
      <c r="W2" s="2"/>
      <c r="X2" s="2"/>
      <c r="Y2" s="2"/>
    </row>
    <row r="3" spans="1:21" ht="16.5" customHeight="1">
      <c r="A3" s="4" t="s">
        <v>0</v>
      </c>
      <c r="B3" s="125" t="s">
        <v>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s="9" customFormat="1" ht="16.5" customHeight="1">
      <c r="A4" s="6" t="s">
        <v>0</v>
      </c>
      <c r="B4" s="7" t="s">
        <v>0</v>
      </c>
      <c r="C4" s="8" t="s">
        <v>0</v>
      </c>
      <c r="D4" s="117" t="s">
        <v>3</v>
      </c>
      <c r="E4" s="118"/>
      <c r="F4" s="118"/>
      <c r="G4" s="118"/>
      <c r="H4" s="118"/>
      <c r="I4" s="118"/>
      <c r="J4" s="118"/>
      <c r="K4" s="118"/>
      <c r="L4" s="119"/>
      <c r="M4" s="122" t="s">
        <v>4</v>
      </c>
      <c r="N4" s="118"/>
      <c r="O4" s="118"/>
      <c r="P4" s="118"/>
      <c r="Q4" s="118"/>
      <c r="R4" s="118"/>
      <c r="S4" s="118"/>
      <c r="T4" s="118"/>
      <c r="U4" s="119"/>
    </row>
    <row r="5" spans="1:22" s="9" customFormat="1" ht="81.75" customHeight="1">
      <c r="A5" s="10" t="s">
        <v>0</v>
      </c>
      <c r="B5" s="11" t="s">
        <v>5</v>
      </c>
      <c r="C5" s="12" t="s">
        <v>6</v>
      </c>
      <c r="D5" s="29" t="s">
        <v>7</v>
      </c>
      <c r="E5" s="30" t="s">
        <v>8</v>
      </c>
      <c r="F5" s="30" t="s">
        <v>9</v>
      </c>
      <c r="G5" s="30" t="s">
        <v>10</v>
      </c>
      <c r="H5" s="30" t="s">
        <v>11</v>
      </c>
      <c r="I5" s="30" t="s">
        <v>12</v>
      </c>
      <c r="J5" s="30" t="s">
        <v>13</v>
      </c>
      <c r="K5" s="30" t="s">
        <v>14</v>
      </c>
      <c r="L5" s="31" t="s">
        <v>15</v>
      </c>
      <c r="M5" s="30" t="s">
        <v>16</v>
      </c>
      <c r="N5" s="30" t="s">
        <v>17</v>
      </c>
      <c r="O5" s="30" t="s">
        <v>18</v>
      </c>
      <c r="P5" s="30" t="s">
        <v>19</v>
      </c>
      <c r="Q5" s="30" t="s">
        <v>20</v>
      </c>
      <c r="R5" s="30" t="s">
        <v>0</v>
      </c>
      <c r="S5" s="30" t="s">
        <v>21</v>
      </c>
      <c r="T5" s="30" t="s">
        <v>22</v>
      </c>
      <c r="U5" s="31" t="s">
        <v>23</v>
      </c>
      <c r="V5" s="9" t="s">
        <v>24</v>
      </c>
    </row>
    <row r="6" spans="1:21" s="9" customFormat="1" ht="12.75">
      <c r="A6" s="6" t="s">
        <v>0</v>
      </c>
      <c r="B6" s="13"/>
      <c r="C6" s="14"/>
      <c r="D6" s="15"/>
      <c r="E6" s="16"/>
      <c r="F6" s="16"/>
      <c r="G6" s="16"/>
      <c r="H6" s="16"/>
      <c r="I6" s="16"/>
      <c r="J6" s="16"/>
      <c r="K6" s="16"/>
      <c r="L6" s="17"/>
      <c r="M6" s="15"/>
      <c r="N6" s="16"/>
      <c r="O6" s="16"/>
      <c r="P6" s="16"/>
      <c r="Q6" s="16"/>
      <c r="R6" s="16"/>
      <c r="S6" s="16"/>
      <c r="T6" s="16"/>
      <c r="U6" s="17"/>
    </row>
    <row r="7" spans="1:21" s="9" customFormat="1" ht="12.75">
      <c r="A7" s="18" t="s">
        <v>0</v>
      </c>
      <c r="B7" s="19" t="s">
        <v>46</v>
      </c>
      <c r="C7" s="14"/>
      <c r="D7" s="20"/>
      <c r="E7" s="21"/>
      <c r="F7" s="21"/>
      <c r="G7" s="21"/>
      <c r="H7" s="21"/>
      <c r="I7" s="21"/>
      <c r="J7" s="21"/>
      <c r="K7" s="21"/>
      <c r="L7" s="22"/>
      <c r="M7" s="20"/>
      <c r="N7" s="21"/>
      <c r="O7" s="21"/>
      <c r="P7" s="21"/>
      <c r="Q7" s="21"/>
      <c r="R7" s="21"/>
      <c r="S7" s="21"/>
      <c r="T7" s="21"/>
      <c r="U7" s="22"/>
    </row>
    <row r="8" spans="1:21" s="9" customFormat="1" ht="12.75">
      <c r="A8" s="18" t="s">
        <v>0</v>
      </c>
      <c r="B8" s="23"/>
      <c r="C8" s="14"/>
      <c r="D8" s="20"/>
      <c r="E8" s="21"/>
      <c r="F8" s="21"/>
      <c r="G8" s="21"/>
      <c r="H8" s="21"/>
      <c r="I8" s="21"/>
      <c r="J8" s="21"/>
      <c r="K8" s="21"/>
      <c r="L8" s="22"/>
      <c r="M8" s="20"/>
      <c r="N8" s="21"/>
      <c r="O8" s="21"/>
      <c r="P8" s="21"/>
      <c r="Q8" s="21"/>
      <c r="R8" s="21"/>
      <c r="S8" s="21"/>
      <c r="T8" s="21"/>
      <c r="U8" s="22"/>
    </row>
    <row r="9" spans="1:22" s="9" customFormat="1" ht="12.75">
      <c r="A9" s="24" t="s">
        <v>26</v>
      </c>
      <c r="B9" s="54" t="s">
        <v>47</v>
      </c>
      <c r="C9" s="55" t="s">
        <v>48</v>
      </c>
      <c r="D9" s="56">
        <v>2612759437</v>
      </c>
      <c r="E9" s="57">
        <v>2010260650</v>
      </c>
      <c r="F9" s="57">
        <v>0</v>
      </c>
      <c r="G9" s="57">
        <v>0</v>
      </c>
      <c r="H9" s="57">
        <v>0</v>
      </c>
      <c r="I9" s="57">
        <v>59935810</v>
      </c>
      <c r="J9" s="57">
        <v>871973300</v>
      </c>
      <c r="K9" s="57">
        <v>2676815516</v>
      </c>
      <c r="L9" s="58">
        <v>8231744713</v>
      </c>
      <c r="M9" s="59">
        <v>1834764190</v>
      </c>
      <c r="N9" s="60">
        <v>2367669175</v>
      </c>
      <c r="O9" s="57">
        <v>795707988</v>
      </c>
      <c r="P9" s="60">
        <v>447060205</v>
      </c>
      <c r="Q9" s="60">
        <v>367953776</v>
      </c>
      <c r="R9" s="60"/>
      <c r="S9" s="60">
        <v>1301395383</v>
      </c>
      <c r="T9" s="60">
        <v>1119560910</v>
      </c>
      <c r="U9" s="103">
        <v>8234111627</v>
      </c>
      <c r="V9" s="61">
        <v>733698600</v>
      </c>
    </row>
    <row r="10" spans="1:22" s="9" customFormat="1" ht="12.75">
      <c r="A10" s="24" t="s">
        <v>26</v>
      </c>
      <c r="B10" s="54" t="s">
        <v>49</v>
      </c>
      <c r="C10" s="55" t="s">
        <v>50</v>
      </c>
      <c r="D10" s="56">
        <v>15849366698</v>
      </c>
      <c r="E10" s="57">
        <v>11182400000</v>
      </c>
      <c r="F10" s="57">
        <v>0</v>
      </c>
      <c r="G10" s="57">
        <v>0</v>
      </c>
      <c r="H10" s="57">
        <v>0</v>
      </c>
      <c r="I10" s="57">
        <v>794746886</v>
      </c>
      <c r="J10" s="57">
        <v>2717218518</v>
      </c>
      <c r="K10" s="57">
        <v>17859451060</v>
      </c>
      <c r="L10" s="58">
        <v>48403183162</v>
      </c>
      <c r="M10" s="59">
        <v>10984132358</v>
      </c>
      <c r="N10" s="60">
        <v>15734566201</v>
      </c>
      <c r="O10" s="57">
        <v>3556344753</v>
      </c>
      <c r="P10" s="60">
        <v>1775113402</v>
      </c>
      <c r="Q10" s="60">
        <v>1330442071</v>
      </c>
      <c r="R10" s="60"/>
      <c r="S10" s="60">
        <v>5650364225</v>
      </c>
      <c r="T10" s="60">
        <v>8481260837</v>
      </c>
      <c r="U10" s="103">
        <v>47512223847</v>
      </c>
      <c r="V10" s="61">
        <v>3066644194</v>
      </c>
    </row>
    <row r="11" spans="1:22" s="9" customFormat="1" ht="12.75">
      <c r="A11" s="24" t="s">
        <v>26</v>
      </c>
      <c r="B11" s="54" t="s">
        <v>51</v>
      </c>
      <c r="C11" s="55" t="s">
        <v>52</v>
      </c>
      <c r="D11" s="56">
        <v>10417531364</v>
      </c>
      <c r="E11" s="57">
        <v>14224084756</v>
      </c>
      <c r="F11" s="57">
        <v>0</v>
      </c>
      <c r="G11" s="57">
        <v>0</v>
      </c>
      <c r="H11" s="57">
        <v>0</v>
      </c>
      <c r="I11" s="57">
        <v>1176609784</v>
      </c>
      <c r="J11" s="57">
        <v>3386510775</v>
      </c>
      <c r="K11" s="57">
        <v>13472648275</v>
      </c>
      <c r="L11" s="58">
        <v>42677384954</v>
      </c>
      <c r="M11" s="59">
        <v>6681352036</v>
      </c>
      <c r="N11" s="60">
        <v>17822467596</v>
      </c>
      <c r="O11" s="57">
        <v>5227567386</v>
      </c>
      <c r="P11" s="60">
        <v>2010937609</v>
      </c>
      <c r="Q11" s="60">
        <v>1496385022</v>
      </c>
      <c r="R11" s="60"/>
      <c r="S11" s="60">
        <v>4952925426</v>
      </c>
      <c r="T11" s="60">
        <v>4743989379</v>
      </c>
      <c r="U11" s="103">
        <v>42935624454</v>
      </c>
      <c r="V11" s="61">
        <v>2147384476</v>
      </c>
    </row>
    <row r="12" spans="1:22" s="9" customFormat="1" ht="12.75">
      <c r="A12" s="24" t="s">
        <v>26</v>
      </c>
      <c r="B12" s="54" t="s">
        <v>53</v>
      </c>
      <c r="C12" s="55" t="s">
        <v>54</v>
      </c>
      <c r="D12" s="56">
        <v>12231559370</v>
      </c>
      <c r="E12" s="57">
        <v>12525889020</v>
      </c>
      <c r="F12" s="57">
        <v>0</v>
      </c>
      <c r="G12" s="57">
        <v>0</v>
      </c>
      <c r="H12" s="57">
        <v>0</v>
      </c>
      <c r="I12" s="57">
        <v>887082800</v>
      </c>
      <c r="J12" s="57">
        <v>1620007200</v>
      </c>
      <c r="K12" s="57">
        <v>16200087720</v>
      </c>
      <c r="L12" s="58">
        <v>43464626110</v>
      </c>
      <c r="M12" s="59">
        <v>10204740020</v>
      </c>
      <c r="N12" s="60">
        <v>16057208900</v>
      </c>
      <c r="O12" s="57">
        <v>5562561580</v>
      </c>
      <c r="P12" s="60">
        <v>1376564450</v>
      </c>
      <c r="Q12" s="60">
        <v>815023990</v>
      </c>
      <c r="R12" s="60"/>
      <c r="S12" s="60">
        <v>4406063710</v>
      </c>
      <c r="T12" s="60">
        <v>5234643960</v>
      </c>
      <c r="U12" s="103">
        <v>43656806610</v>
      </c>
      <c r="V12" s="61">
        <v>3371728070</v>
      </c>
    </row>
    <row r="13" spans="1:22" s="9" customFormat="1" ht="12.75">
      <c r="A13" s="24" t="s">
        <v>26</v>
      </c>
      <c r="B13" s="54" t="s">
        <v>55</v>
      </c>
      <c r="C13" s="55" t="s">
        <v>56</v>
      </c>
      <c r="D13" s="56">
        <v>17305033968</v>
      </c>
      <c r="E13" s="57">
        <v>13700478654</v>
      </c>
      <c r="F13" s="57">
        <v>0</v>
      </c>
      <c r="G13" s="57">
        <v>0</v>
      </c>
      <c r="H13" s="57">
        <v>0</v>
      </c>
      <c r="I13" s="57">
        <v>3177846000</v>
      </c>
      <c r="J13" s="57">
        <v>5183337000</v>
      </c>
      <c r="K13" s="57">
        <v>25996602448</v>
      </c>
      <c r="L13" s="58">
        <v>65363298070</v>
      </c>
      <c r="M13" s="59">
        <v>13479332640</v>
      </c>
      <c r="N13" s="60">
        <v>20163994187</v>
      </c>
      <c r="O13" s="57">
        <v>8908587000</v>
      </c>
      <c r="P13" s="60">
        <v>5544750000</v>
      </c>
      <c r="Q13" s="60">
        <v>2241684000</v>
      </c>
      <c r="R13" s="60"/>
      <c r="S13" s="60">
        <v>10724018000</v>
      </c>
      <c r="T13" s="60">
        <v>4784420128</v>
      </c>
      <c r="U13" s="103">
        <v>65846785955</v>
      </c>
      <c r="V13" s="61">
        <v>1972300000</v>
      </c>
    </row>
    <row r="14" spans="1:22" s="9" customFormat="1" ht="12.75">
      <c r="A14" s="24" t="s">
        <v>26</v>
      </c>
      <c r="B14" s="54" t="s">
        <v>57</v>
      </c>
      <c r="C14" s="55" t="s">
        <v>58</v>
      </c>
      <c r="D14" s="56">
        <v>2240047975</v>
      </c>
      <c r="E14" s="57">
        <v>2002152946</v>
      </c>
      <c r="F14" s="57">
        <v>0</v>
      </c>
      <c r="G14" s="57">
        <v>0</v>
      </c>
      <c r="H14" s="57">
        <v>0</v>
      </c>
      <c r="I14" s="57">
        <v>198939108</v>
      </c>
      <c r="J14" s="57">
        <v>943784132</v>
      </c>
      <c r="K14" s="57">
        <v>2065904577</v>
      </c>
      <c r="L14" s="58">
        <v>7450828738</v>
      </c>
      <c r="M14" s="59">
        <v>1481826152</v>
      </c>
      <c r="N14" s="60">
        <v>3166037001</v>
      </c>
      <c r="O14" s="57">
        <v>1083984196</v>
      </c>
      <c r="P14" s="60">
        <v>415795040</v>
      </c>
      <c r="Q14" s="60">
        <v>157276122</v>
      </c>
      <c r="R14" s="60"/>
      <c r="S14" s="60">
        <v>925316613</v>
      </c>
      <c r="T14" s="60">
        <v>843365501</v>
      </c>
      <c r="U14" s="103">
        <v>8073600625</v>
      </c>
      <c r="V14" s="61">
        <v>917809256</v>
      </c>
    </row>
    <row r="15" spans="1:22" s="9" customFormat="1" ht="12.75">
      <c r="A15" s="24" t="s">
        <v>26</v>
      </c>
      <c r="B15" s="54" t="s">
        <v>59</v>
      </c>
      <c r="C15" s="55" t="s">
        <v>60</v>
      </c>
      <c r="D15" s="56">
        <v>4009087680</v>
      </c>
      <c r="E15" s="57">
        <v>4289195330</v>
      </c>
      <c r="F15" s="57">
        <v>0</v>
      </c>
      <c r="G15" s="57">
        <v>0</v>
      </c>
      <c r="H15" s="57">
        <v>0</v>
      </c>
      <c r="I15" s="57">
        <v>119907210</v>
      </c>
      <c r="J15" s="57">
        <v>1418970000</v>
      </c>
      <c r="K15" s="57">
        <v>3446974960</v>
      </c>
      <c r="L15" s="58">
        <v>13284135180</v>
      </c>
      <c r="M15" s="59">
        <v>2637580000</v>
      </c>
      <c r="N15" s="60">
        <v>4530242790</v>
      </c>
      <c r="O15" s="57">
        <v>1379941530</v>
      </c>
      <c r="P15" s="60">
        <v>739927500</v>
      </c>
      <c r="Q15" s="60">
        <v>280369670</v>
      </c>
      <c r="R15" s="60"/>
      <c r="S15" s="60">
        <v>1625037100</v>
      </c>
      <c r="T15" s="60">
        <v>1642849290</v>
      </c>
      <c r="U15" s="103">
        <v>12835947880</v>
      </c>
      <c r="V15" s="61">
        <v>809896240</v>
      </c>
    </row>
    <row r="16" spans="1:22" s="9" customFormat="1" ht="12.75">
      <c r="A16" s="24" t="s">
        <v>26</v>
      </c>
      <c r="B16" s="54" t="s">
        <v>61</v>
      </c>
      <c r="C16" s="55" t="s">
        <v>62</v>
      </c>
      <c r="D16" s="56">
        <v>12309672597</v>
      </c>
      <c r="E16" s="57">
        <v>11160809114</v>
      </c>
      <c r="F16" s="57">
        <v>0</v>
      </c>
      <c r="G16" s="57">
        <v>0</v>
      </c>
      <c r="H16" s="57">
        <v>0</v>
      </c>
      <c r="I16" s="57">
        <v>1515088749</v>
      </c>
      <c r="J16" s="57">
        <v>2125983073</v>
      </c>
      <c r="K16" s="57">
        <v>12028498144</v>
      </c>
      <c r="L16" s="58">
        <v>39140051677</v>
      </c>
      <c r="M16" s="59">
        <v>8587212147</v>
      </c>
      <c r="N16" s="60">
        <v>15015587893</v>
      </c>
      <c r="O16" s="57">
        <v>4887500930</v>
      </c>
      <c r="P16" s="60">
        <v>1381594210</v>
      </c>
      <c r="Q16" s="60">
        <v>1598945994</v>
      </c>
      <c r="R16" s="60"/>
      <c r="S16" s="60">
        <v>3688049710</v>
      </c>
      <c r="T16" s="60">
        <v>3835437707</v>
      </c>
      <c r="U16" s="103">
        <v>38994328591</v>
      </c>
      <c r="V16" s="61">
        <v>2277571493</v>
      </c>
    </row>
    <row r="17" spans="1:22" s="9" customFormat="1" ht="12.75">
      <c r="A17" s="24" t="s">
        <v>0</v>
      </c>
      <c r="B17" s="104" t="s">
        <v>567</v>
      </c>
      <c r="C17" s="55" t="s">
        <v>0</v>
      </c>
      <c r="D17" s="65">
        <f aca="true" t="shared" si="0" ref="D17:V17">SUM(D9:D16)</f>
        <v>76975059089</v>
      </c>
      <c r="E17" s="66">
        <f t="shared" si="0"/>
        <v>71095270470</v>
      </c>
      <c r="F17" s="66">
        <f t="shared" si="0"/>
        <v>0</v>
      </c>
      <c r="G17" s="66">
        <f t="shared" si="0"/>
        <v>0</v>
      </c>
      <c r="H17" s="66">
        <f t="shared" si="0"/>
        <v>0</v>
      </c>
      <c r="I17" s="66">
        <f t="shared" si="0"/>
        <v>7930156347</v>
      </c>
      <c r="J17" s="66">
        <f t="shared" si="0"/>
        <v>18267783998</v>
      </c>
      <c r="K17" s="66">
        <f t="shared" si="0"/>
        <v>93746982700</v>
      </c>
      <c r="L17" s="105">
        <f t="shared" si="0"/>
        <v>268015252604</v>
      </c>
      <c r="M17" s="106">
        <f t="shared" si="0"/>
        <v>55890939543</v>
      </c>
      <c r="N17" s="107">
        <f t="shared" si="0"/>
        <v>94857773743</v>
      </c>
      <c r="O17" s="66">
        <f t="shared" si="0"/>
        <v>31402195363</v>
      </c>
      <c r="P17" s="107">
        <f t="shared" si="0"/>
        <v>13691742416</v>
      </c>
      <c r="Q17" s="107">
        <f t="shared" si="0"/>
        <v>8288080645</v>
      </c>
      <c r="R17" s="107">
        <f t="shared" si="0"/>
        <v>0</v>
      </c>
      <c r="S17" s="107">
        <f t="shared" si="0"/>
        <v>33273170167</v>
      </c>
      <c r="T17" s="107">
        <f t="shared" si="0"/>
        <v>30685527712</v>
      </c>
      <c r="U17" s="108">
        <f t="shared" si="0"/>
        <v>268089429589</v>
      </c>
      <c r="V17" s="61">
        <f t="shared" si="0"/>
        <v>15297032329</v>
      </c>
    </row>
    <row r="18" spans="1:22" s="9" customFormat="1" ht="12.75">
      <c r="A18" s="26" t="s">
        <v>0</v>
      </c>
      <c r="B18" s="109"/>
      <c r="C18" s="110"/>
      <c r="D18" s="111"/>
      <c r="E18" s="112"/>
      <c r="F18" s="112"/>
      <c r="G18" s="112"/>
      <c r="H18" s="112"/>
      <c r="I18" s="112"/>
      <c r="J18" s="112"/>
      <c r="K18" s="112"/>
      <c r="L18" s="113"/>
      <c r="M18" s="114"/>
      <c r="N18" s="115"/>
      <c r="O18" s="112"/>
      <c r="P18" s="115"/>
      <c r="Q18" s="115"/>
      <c r="R18" s="115"/>
      <c r="S18" s="115"/>
      <c r="T18" s="115"/>
      <c r="U18" s="116"/>
      <c r="V18" s="61"/>
    </row>
    <row r="19" spans="1:22" ht="12.75">
      <c r="A19" s="2" t="s">
        <v>0</v>
      </c>
      <c r="B19" s="123" t="s">
        <v>45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76"/>
    </row>
    <row r="20" spans="1:22" ht="12.75">
      <c r="A20" s="2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6"/>
    </row>
    <row r="21" spans="1:22" ht="12.75">
      <c r="A21" s="2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6"/>
    </row>
    <row r="22" spans="1:22" ht="12.75">
      <c r="A22" s="2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6"/>
    </row>
    <row r="23" spans="1:22" ht="12.75">
      <c r="A23" s="2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6"/>
    </row>
    <row r="24" spans="1:22" ht="12.75">
      <c r="A24" s="2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6"/>
    </row>
    <row r="25" spans="1:22" ht="12.75">
      <c r="A25" s="2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6"/>
    </row>
    <row r="26" spans="1:22" ht="12.75">
      <c r="A26" s="2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6"/>
    </row>
    <row r="27" spans="1:22" ht="12.75">
      <c r="A27" s="2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6"/>
    </row>
    <row r="28" spans="1:22" ht="12.75">
      <c r="A28" s="2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6"/>
    </row>
    <row r="29" spans="1:22" ht="12.75">
      <c r="A29" s="2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6"/>
    </row>
    <row r="30" spans="1:22" ht="12.75">
      <c r="A30" s="2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6"/>
    </row>
    <row r="31" spans="1:22" ht="12.75">
      <c r="A31" s="2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</row>
    <row r="32" spans="1:22" ht="12.75">
      <c r="A32" s="2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6"/>
    </row>
    <row r="33" spans="1:22" ht="12.75">
      <c r="A33" s="2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6"/>
    </row>
    <row r="34" spans="1:22" ht="12.75">
      <c r="A34" s="2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6"/>
    </row>
    <row r="35" spans="1:22" ht="12.75">
      <c r="A35" s="2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6"/>
    </row>
    <row r="36" spans="1:22" ht="12.75">
      <c r="A36" s="2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/>
    </row>
    <row r="37" spans="1:22" ht="12.75">
      <c r="A37" s="2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/>
    </row>
    <row r="38" spans="1:22" ht="12.75">
      <c r="A38" s="2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6"/>
    </row>
    <row r="39" spans="1:22" ht="12.75">
      <c r="A39" s="2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6"/>
    </row>
    <row r="40" spans="1:22" ht="12.75">
      <c r="A40" s="2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6"/>
    </row>
    <row r="41" spans="1:22" ht="12.75">
      <c r="A41" s="2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</row>
    <row r="42" spans="1:22" ht="12.75">
      <c r="A42" s="2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6"/>
    </row>
    <row r="43" spans="1:22" ht="12.75">
      <c r="A43" s="2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6"/>
    </row>
    <row r="44" spans="1:22" ht="12.75">
      <c r="A44" s="2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6"/>
    </row>
    <row r="45" spans="1:22" ht="12.75">
      <c r="A45" s="2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6"/>
    </row>
    <row r="46" spans="1:22" ht="12.75">
      <c r="A46" s="2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6"/>
    </row>
    <row r="47" spans="1:22" ht="12.75">
      <c r="A47" s="2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6"/>
    </row>
    <row r="48" spans="1:22" ht="12.75">
      <c r="A48" s="2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6"/>
    </row>
    <row r="49" spans="1:22" ht="12.75">
      <c r="A49" s="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6"/>
    </row>
    <row r="50" spans="1:22" ht="12.75">
      <c r="A50" s="2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6"/>
    </row>
    <row r="51" spans="1:22" ht="12.75">
      <c r="A51" s="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6"/>
    </row>
    <row r="52" spans="1:22" ht="12.75">
      <c r="A52" s="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6"/>
    </row>
    <row r="53" spans="1:22" ht="12.75">
      <c r="A53" s="2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6"/>
    </row>
    <row r="54" spans="1:22" ht="12.75">
      <c r="A54" s="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6"/>
    </row>
    <row r="55" spans="1:22" ht="12.75">
      <c r="A55" s="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/>
    </row>
    <row r="56" spans="1:22" ht="12.75">
      <c r="A56" s="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6"/>
    </row>
    <row r="57" spans="1:22" ht="12.75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6"/>
    </row>
    <row r="58" spans="1:22" ht="12.75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6"/>
    </row>
    <row r="59" spans="1:22" ht="12.75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6"/>
    </row>
    <row r="60" spans="1:22" ht="12.75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6"/>
    </row>
    <row r="61" spans="1:22" ht="12.75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6"/>
    </row>
    <row r="62" spans="1:22" ht="12.75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6"/>
    </row>
    <row r="63" spans="1:22" ht="12.75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6"/>
    </row>
    <row r="64" spans="1:22" ht="12.75">
      <c r="A64" s="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6"/>
    </row>
    <row r="65" spans="1:22" ht="12.75">
      <c r="A65" s="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6"/>
    </row>
    <row r="66" spans="1:22" ht="12.75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6"/>
    </row>
    <row r="67" spans="1:22" ht="12.75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6"/>
    </row>
    <row r="68" spans="1:22" ht="12.75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6"/>
    </row>
    <row r="69" spans="1:22" ht="12.75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6"/>
    </row>
    <row r="70" spans="1:22" ht="12.75">
      <c r="A70" s="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6"/>
    </row>
    <row r="71" spans="1:22" ht="12.75">
      <c r="A71" s="2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6"/>
    </row>
    <row r="72" spans="1:22" ht="12.75">
      <c r="A72" s="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6"/>
    </row>
    <row r="73" spans="1:22" ht="12.75">
      <c r="A73" s="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6"/>
    </row>
    <row r="74" spans="1:22" ht="12.75">
      <c r="A74" s="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6"/>
    </row>
    <row r="75" spans="1:22" ht="12.75">
      <c r="A75" s="2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6"/>
    </row>
    <row r="76" spans="1:22" ht="12.75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6"/>
    </row>
    <row r="77" spans="1:22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6"/>
    </row>
    <row r="78" spans="1:22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6"/>
    </row>
    <row r="79" spans="1:22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6"/>
    </row>
    <row r="80" spans="1:22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6"/>
    </row>
    <row r="81" spans="1:22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6"/>
    </row>
    <row r="82" spans="1:22" ht="12.75">
      <c r="A82" s="2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6"/>
    </row>
    <row r="83" spans="1:22" ht="12.75">
      <c r="A83" s="2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/>
    </row>
    <row r="84" spans="2:22" ht="12.7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</row>
    <row r="85" spans="2:22" ht="12.7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</row>
    <row r="86" spans="2:22" ht="12.7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</row>
    <row r="87" spans="2:22" ht="12.7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</row>
    <row r="88" spans="2:22" ht="12.7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</row>
    <row r="89" spans="2:22" ht="12.7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</row>
    <row r="90" spans="2:22" ht="12.7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</row>
    <row r="91" spans="2:22" ht="12.7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</row>
    <row r="92" spans="2:22" ht="12.7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</row>
    <row r="93" spans="2:22" ht="12.7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</row>
    <row r="94" spans="2:22" ht="12.7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</row>
    <row r="95" spans="2:22" ht="12.7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</row>
    <row r="96" spans="2:22" ht="12.7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</row>
    <row r="97" spans="2:22" ht="12.7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</row>
    <row r="98" spans="2:22" ht="12.7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</row>
    <row r="99" spans="2:22" ht="12.7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</row>
    <row r="100" spans="2:22" ht="12.7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</row>
    <row r="101" spans="2:22" ht="12.7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</row>
    <row r="102" spans="2:22" ht="12.7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</row>
    <row r="103" spans="2:22" ht="12.7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</row>
    <row r="104" spans="2:22" ht="12.7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</row>
    <row r="105" spans="2:22" ht="12.7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</row>
    <row r="106" spans="2:22" ht="12.7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</row>
    <row r="107" spans="2:22" ht="12.7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2:22" ht="12.7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</row>
    <row r="109" spans="2:22" ht="12.7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</row>
    <row r="110" spans="2:22" ht="12.7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</row>
    <row r="111" spans="2:22" ht="12.7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</row>
    <row r="112" spans="2:22" ht="12.7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</row>
    <row r="113" spans="2:22" ht="12.7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</row>
    <row r="114" spans="2:22" ht="12.7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</row>
    <row r="115" spans="2:22" ht="12.7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</row>
    <row r="116" spans="2:22" ht="12.7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</row>
    <row r="117" spans="2:22" ht="12.7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</row>
    <row r="118" spans="2:22" ht="12.75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</row>
    <row r="119" spans="2:22" ht="12.75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</row>
    <row r="120" spans="2:22" ht="12.75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</row>
    <row r="121" spans="2:22" ht="12.75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</row>
    <row r="122" spans="2:22" ht="12.75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</row>
    <row r="123" spans="2:22" ht="12.75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</row>
    <row r="124" spans="2:22" ht="12.75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</row>
    <row r="125" spans="2:22" ht="12.75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</row>
    <row r="126" spans="2:22" ht="12.75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</row>
    <row r="127" spans="2:22" ht="12.75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</row>
    <row r="128" spans="2:22" ht="12.75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</row>
    <row r="129" spans="2:22" ht="12.75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</row>
    <row r="130" spans="2:22" ht="12.75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</row>
    <row r="131" spans="2:22" ht="12.75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</row>
    <row r="132" spans="2:22" ht="12.75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</row>
    <row r="133" spans="2:22" ht="12.75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</row>
    <row r="134" spans="2:22" ht="12.75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</row>
    <row r="135" spans="2:22" ht="12.75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</row>
    <row r="136" spans="2:22" ht="12.75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</row>
    <row r="137" spans="2:22" ht="12.75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</row>
    <row r="138" spans="2:22" ht="12.75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</row>
    <row r="139" spans="2:22" ht="12.75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</row>
    <row r="140" spans="2:22" ht="12.75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</row>
    <row r="141" spans="2:22" ht="12.75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</row>
    <row r="142" spans="2:22" ht="12.75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</row>
    <row r="143" spans="2:22" ht="12.75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</row>
    <row r="144" spans="2:22" ht="12.75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</row>
    <row r="145" spans="2:22" ht="12.75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</row>
    <row r="146" spans="2:22" ht="12.75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</row>
    <row r="147" spans="2:22" ht="12.75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</row>
    <row r="148" spans="2:22" ht="12.75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</row>
    <row r="149" spans="2:22" ht="12.75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</row>
    <row r="150" spans="2:22" ht="12.75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</row>
    <row r="151" spans="2:22" ht="12.75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</row>
    <row r="152" spans="2:22" ht="12.75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</row>
    <row r="153" spans="2:22" ht="12.75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</row>
    <row r="154" spans="2:22" ht="12.75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</row>
    <row r="155" spans="2:22" ht="12.75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</row>
    <row r="156" spans="2:22" ht="12.75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</row>
    <row r="157" spans="2:22" ht="12.75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</row>
    <row r="158" spans="2:22" ht="12.75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</row>
    <row r="159" spans="2:22" ht="12.75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</row>
    <row r="160" spans="2:22" ht="12.75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</row>
    <row r="161" spans="2:22" ht="12.75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</row>
    <row r="162" spans="2:22" ht="12.75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</row>
    <row r="163" spans="2:22" ht="12.75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</row>
    <row r="164" spans="2:22" ht="12.75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</row>
    <row r="165" spans="2:22" ht="12.75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</row>
    <row r="166" spans="2:22" ht="12.75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</row>
    <row r="167" spans="2:22" ht="12.75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</row>
    <row r="168" spans="2:22" ht="12.75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</row>
    <row r="169" spans="2:22" ht="12.75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</row>
    <row r="170" spans="2:22" ht="12.75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</row>
    <row r="171" spans="2:22" ht="12.75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</row>
    <row r="172" spans="2:22" ht="12.75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</row>
    <row r="173" spans="2:22" ht="12.75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</row>
    <row r="174" spans="2:22" ht="12.75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</row>
    <row r="175" spans="2:22" ht="12.75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</row>
    <row r="176" spans="2:22" ht="12.75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</row>
    <row r="177" spans="2:22" ht="12.75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</row>
    <row r="178" spans="2:22" ht="12.75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</row>
    <row r="179" spans="2:22" ht="12.75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</row>
    <row r="180" spans="2:22" ht="12.75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</row>
    <row r="181" spans="2:22" ht="12.75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</row>
    <row r="182" spans="2:22" ht="12.75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</row>
    <row r="183" spans="2:22" ht="12.75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</row>
    <row r="184" spans="2:22" ht="12.75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</row>
    <row r="185" spans="2:22" ht="12.75"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</row>
    <row r="186" spans="2:22" ht="12.75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</row>
    <row r="187" spans="2:22" ht="12.75"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</row>
    <row r="188" spans="2:22" ht="12.75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</row>
    <row r="189" spans="2:22" ht="12.75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</row>
    <row r="190" spans="2:22" ht="12.75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</row>
    <row r="191" spans="2:22" ht="12.75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</row>
    <row r="192" spans="2:22" ht="12.75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</row>
    <row r="193" spans="2:22" ht="12.75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</row>
    <row r="194" spans="2:22" ht="12.75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</row>
    <row r="195" spans="2:22" ht="12.75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</row>
    <row r="196" spans="2:22" ht="12.75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</row>
    <row r="197" spans="2:22" ht="12.75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</row>
    <row r="198" spans="2:22" ht="12.75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</row>
    <row r="199" spans="2:22" ht="12.75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</row>
    <row r="200" spans="2:22" ht="12.75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</row>
    <row r="201" spans="2:22" ht="12.75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</row>
    <row r="202" spans="2:22" ht="12.75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</row>
    <row r="203" spans="2:22" ht="12.75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</row>
    <row r="204" spans="2:22" ht="12.75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</row>
    <row r="205" spans="2:22" ht="12.75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</row>
    <row r="206" spans="2:22" ht="12.75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</row>
    <row r="207" spans="2:22" ht="12.75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</row>
    <row r="208" spans="2:22" ht="12.75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</row>
    <row r="209" spans="2:22" ht="12.75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</row>
    <row r="210" spans="2:22" ht="12.75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</row>
    <row r="211" spans="2:22" ht="12.75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</row>
    <row r="212" spans="2:22" ht="12.75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</row>
    <row r="213" spans="2:22" ht="12.75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</row>
    <row r="214" spans="2:22" ht="12.75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</row>
    <row r="215" spans="2:22" ht="12.75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</row>
    <row r="216" spans="2:22" ht="12.75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</row>
    <row r="217" spans="2:22" ht="12.75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</row>
    <row r="218" spans="2:22" ht="12.75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</row>
    <row r="219" spans="2:22" ht="12.75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</row>
    <row r="220" spans="2:22" ht="12.75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</row>
    <row r="221" spans="2:22" ht="12.75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</row>
    <row r="222" spans="2:22" ht="12.75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</row>
    <row r="223" spans="2:22" ht="12.75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</row>
    <row r="224" spans="2:22" ht="12.75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</row>
    <row r="225" spans="2:22" ht="12.75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</row>
    <row r="226" spans="2:22" ht="12.75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</row>
    <row r="227" spans="2:22" ht="12.75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</row>
    <row r="228" spans="2:22" ht="12.75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</row>
    <row r="229" spans="2:22" ht="12.75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</row>
    <row r="230" spans="2:22" ht="12.75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</row>
    <row r="231" spans="2:22" ht="12.75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</row>
    <row r="232" spans="2:22" ht="12.75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</row>
    <row r="233" spans="2:22" ht="12.75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</row>
    <row r="234" spans="2:22" ht="12.75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</row>
    <row r="235" spans="2:22" ht="12.75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</row>
    <row r="236" spans="2:22" ht="12.75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</row>
    <row r="237" spans="2:22" ht="12.75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</row>
    <row r="238" spans="2:22" ht="12.7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</row>
    <row r="239" spans="2:22" ht="12.75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</row>
    <row r="240" spans="2:22" ht="12.75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</row>
    <row r="241" spans="2:22" ht="12.75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</row>
    <row r="242" spans="2:22" ht="12.75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</row>
    <row r="243" spans="2:22" ht="12.7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</row>
    <row r="244" spans="2:22" ht="12.75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</row>
    <row r="245" spans="2:22" ht="12.75"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</row>
    <row r="246" spans="2:22" ht="12.75"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</row>
    <row r="247" spans="2:22" ht="12.75"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</row>
    <row r="248" spans="2:22" ht="12.75"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</row>
    <row r="249" spans="2:22" ht="12.75"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</row>
    <row r="250" spans="2:22" ht="12.75"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</row>
    <row r="251" spans="2:22" ht="12.75"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</row>
    <row r="252" spans="2:22" ht="12.75"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</row>
    <row r="253" spans="2:22" ht="12.75"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</row>
    <row r="254" spans="2:22" ht="12.75"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</row>
    <row r="255" spans="2:22" ht="12.75"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</row>
    <row r="256" spans="2:22" ht="12.75"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</row>
    <row r="257" spans="2:22" ht="12.75"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</row>
    <row r="258" spans="2:22" ht="12.7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</row>
    <row r="259" spans="2:22" ht="12.7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</row>
    <row r="260" spans="2:22" ht="12.7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</row>
    <row r="261" spans="2:22" ht="12.7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</row>
    <row r="262" spans="2:22" ht="12.75"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</row>
    <row r="263" spans="2:22" ht="12.75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</row>
    <row r="264" spans="2:22" ht="12.75"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</row>
    <row r="265" spans="2:22" ht="12.75"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</row>
    <row r="266" spans="2:22" ht="12.75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</row>
    <row r="267" spans="2:22" ht="12.75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</row>
    <row r="268" spans="2:22" ht="12.75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</row>
    <row r="269" spans="2:22" ht="12.75"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</row>
    <row r="270" spans="2:22" ht="12.75"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</row>
    <row r="271" spans="2:22" ht="12.75"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</row>
    <row r="272" spans="2:22" ht="12.75"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</row>
    <row r="273" spans="2:22" ht="12.75"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</row>
    <row r="274" spans="2:22" ht="12.75"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</row>
    <row r="275" spans="2:22" ht="12.75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</row>
    <row r="276" spans="2:22" ht="12.75"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</row>
    <row r="277" spans="2:22" ht="12.75"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</row>
    <row r="278" spans="2:22" ht="12.75"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</row>
    <row r="279" spans="2:22" ht="12.75"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</row>
    <row r="280" spans="2:22" ht="12.75"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</row>
    <row r="281" spans="2:22" ht="12.75"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</row>
    <row r="282" spans="2:22" ht="12.75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</row>
    <row r="283" spans="2:22" ht="12.75"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</row>
    <row r="284" spans="2:22" ht="12.75"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</row>
    <row r="285" spans="2:22" ht="12.75"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</row>
    <row r="286" spans="2:22" ht="12.75"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</row>
    <row r="287" spans="2:22" ht="12.75"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</row>
    <row r="288" spans="2:22" ht="12.75"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</row>
    <row r="289" spans="2:22" ht="12.75"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</row>
    <row r="290" spans="2:22" ht="12.75"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</row>
    <row r="291" spans="2:22" ht="12.75"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</row>
    <row r="292" spans="2:22" ht="12.75"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</row>
    <row r="293" spans="2:22" ht="12.75"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</row>
    <row r="294" spans="2:22" ht="12.75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</row>
    <row r="295" spans="2:22" ht="12.75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</row>
    <row r="296" spans="2:22" ht="12.75"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</row>
    <row r="297" spans="2:22" ht="12.75"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</row>
    <row r="298" spans="2:22" ht="12.75"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</row>
    <row r="299" spans="2:22" ht="12.75"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</row>
    <row r="300" spans="2:22" ht="12.75"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</row>
  </sheetData>
  <sheetProtection/>
  <mergeCells count="5">
    <mergeCell ref="D4:L4"/>
    <mergeCell ref="B2:U2"/>
    <mergeCell ref="M4:U4"/>
    <mergeCell ref="B19:U19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20.7109375" style="0" customWidth="1"/>
    <col min="3" max="3" width="7.140625" style="0" customWidth="1"/>
    <col min="4" max="10" width="10.7109375" style="0" customWidth="1"/>
    <col min="11" max="11" width="11.7109375" style="0" customWidth="1"/>
    <col min="12" max="14" width="10.7109375" style="0" customWidth="1"/>
    <col min="15" max="15" width="11.7109375" style="0" customWidth="1"/>
    <col min="16" max="21" width="10.7109375" style="0" customWidth="1"/>
    <col min="22" max="22" width="0" style="0" hidden="1" customWidth="1"/>
  </cols>
  <sheetData>
    <row r="1" spans="1:21" ht="16.5">
      <c r="A1" s="28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3" t="s">
        <v>0</v>
      </c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s="5" customFormat="1" ht="16.5">
      <c r="A3" s="4" t="s">
        <v>0</v>
      </c>
      <c r="B3" s="124" t="s">
        <v>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s="9" customFormat="1" ht="16.5" customHeight="1">
      <c r="A4" s="6" t="s">
        <v>0</v>
      </c>
      <c r="B4" s="7" t="s">
        <v>0</v>
      </c>
      <c r="C4" s="8" t="s">
        <v>0</v>
      </c>
      <c r="D4" s="117" t="s">
        <v>3</v>
      </c>
      <c r="E4" s="118"/>
      <c r="F4" s="118"/>
      <c r="G4" s="118"/>
      <c r="H4" s="118"/>
      <c r="I4" s="118"/>
      <c r="J4" s="118"/>
      <c r="K4" s="118"/>
      <c r="L4" s="119"/>
      <c r="M4" s="122" t="s">
        <v>4</v>
      </c>
      <c r="N4" s="118"/>
      <c r="O4" s="118"/>
      <c r="P4" s="118"/>
      <c r="Q4" s="118"/>
      <c r="R4" s="118"/>
      <c r="S4" s="118"/>
      <c r="T4" s="118"/>
      <c r="U4" s="119"/>
    </row>
    <row r="5" spans="1:22" s="9" customFormat="1" ht="81.75" customHeight="1">
      <c r="A5" s="10" t="s">
        <v>0</v>
      </c>
      <c r="B5" s="11" t="s">
        <v>5</v>
      </c>
      <c r="C5" s="12" t="s">
        <v>6</v>
      </c>
      <c r="D5" s="29" t="s">
        <v>7</v>
      </c>
      <c r="E5" s="30" t="s">
        <v>8</v>
      </c>
      <c r="F5" s="30" t="s">
        <v>9</v>
      </c>
      <c r="G5" s="30" t="s">
        <v>10</v>
      </c>
      <c r="H5" s="30" t="s">
        <v>11</v>
      </c>
      <c r="I5" s="30" t="s">
        <v>12</v>
      </c>
      <c r="J5" s="30" t="s">
        <v>13</v>
      </c>
      <c r="K5" s="30" t="s">
        <v>14</v>
      </c>
      <c r="L5" s="31" t="s">
        <v>15</v>
      </c>
      <c r="M5" s="30" t="s">
        <v>16</v>
      </c>
      <c r="N5" s="30" t="s">
        <v>17</v>
      </c>
      <c r="O5" s="30" t="s">
        <v>18</v>
      </c>
      <c r="P5" s="30" t="s">
        <v>19</v>
      </c>
      <c r="Q5" s="30" t="s">
        <v>20</v>
      </c>
      <c r="R5" s="30" t="s">
        <v>0</v>
      </c>
      <c r="S5" s="30" t="s">
        <v>21</v>
      </c>
      <c r="T5" s="30" t="s">
        <v>22</v>
      </c>
      <c r="U5" s="31" t="s">
        <v>23</v>
      </c>
      <c r="V5" s="9" t="s">
        <v>24</v>
      </c>
    </row>
    <row r="6" spans="1:21" s="9" customFormat="1" ht="12.75">
      <c r="A6" s="6" t="s">
        <v>0</v>
      </c>
      <c r="B6" s="13"/>
      <c r="C6" s="14"/>
      <c r="D6" s="15"/>
      <c r="E6" s="16"/>
      <c r="F6" s="16"/>
      <c r="G6" s="16"/>
      <c r="H6" s="16"/>
      <c r="I6" s="16"/>
      <c r="J6" s="16"/>
      <c r="K6" s="16"/>
      <c r="L6" s="17"/>
      <c r="M6" s="15"/>
      <c r="N6" s="16"/>
      <c r="O6" s="16"/>
      <c r="P6" s="16"/>
      <c r="Q6" s="16"/>
      <c r="R6" s="16"/>
      <c r="S6" s="16"/>
      <c r="T6" s="16"/>
      <c r="U6" s="17"/>
    </row>
    <row r="7" spans="1:21" s="9" customFormat="1" ht="12.75">
      <c r="A7" s="18" t="s">
        <v>0</v>
      </c>
      <c r="B7" s="19" t="s">
        <v>63</v>
      </c>
      <c r="C7" s="14"/>
      <c r="D7" s="20"/>
      <c r="E7" s="21"/>
      <c r="F7" s="21"/>
      <c r="G7" s="21"/>
      <c r="H7" s="21"/>
      <c r="I7" s="21"/>
      <c r="J7" s="21"/>
      <c r="K7" s="21"/>
      <c r="L7" s="22"/>
      <c r="M7" s="20"/>
      <c r="N7" s="21"/>
      <c r="O7" s="21"/>
      <c r="P7" s="21"/>
      <c r="Q7" s="21"/>
      <c r="R7" s="21"/>
      <c r="S7" s="21"/>
      <c r="T7" s="21"/>
      <c r="U7" s="22"/>
    </row>
    <row r="8" spans="1:21" s="9" customFormat="1" ht="12.75">
      <c r="A8" s="18" t="s">
        <v>0</v>
      </c>
      <c r="B8" s="23"/>
      <c r="C8" s="14"/>
      <c r="D8" s="20"/>
      <c r="E8" s="21"/>
      <c r="F8" s="21"/>
      <c r="G8" s="21"/>
      <c r="H8" s="21"/>
      <c r="I8" s="21"/>
      <c r="J8" s="21"/>
      <c r="K8" s="21"/>
      <c r="L8" s="22"/>
      <c r="M8" s="20"/>
      <c r="N8" s="21"/>
      <c r="O8" s="21"/>
      <c r="P8" s="21"/>
      <c r="Q8" s="21"/>
      <c r="R8" s="21"/>
      <c r="S8" s="21"/>
      <c r="T8" s="21"/>
      <c r="U8" s="22"/>
    </row>
    <row r="9" spans="1:22" s="9" customFormat="1" ht="12.75" customHeight="1">
      <c r="A9" s="24" t="s">
        <v>26</v>
      </c>
      <c r="B9" s="54" t="s">
        <v>64</v>
      </c>
      <c r="C9" s="55" t="s">
        <v>65</v>
      </c>
      <c r="D9" s="56">
        <v>924324143</v>
      </c>
      <c r="E9" s="57">
        <v>516350463</v>
      </c>
      <c r="F9" s="57">
        <v>0</v>
      </c>
      <c r="G9" s="57">
        <v>0</v>
      </c>
      <c r="H9" s="57">
        <v>0</v>
      </c>
      <c r="I9" s="57">
        <v>204411837</v>
      </c>
      <c r="J9" s="57">
        <v>529097528</v>
      </c>
      <c r="K9" s="57">
        <v>1325664336</v>
      </c>
      <c r="L9" s="58">
        <v>3499848307</v>
      </c>
      <c r="M9" s="59">
        <v>423255274</v>
      </c>
      <c r="N9" s="60">
        <v>890362742</v>
      </c>
      <c r="O9" s="57">
        <v>403577748</v>
      </c>
      <c r="P9" s="60">
        <v>175322933</v>
      </c>
      <c r="Q9" s="57">
        <v>117249482</v>
      </c>
      <c r="R9" s="60"/>
      <c r="S9" s="60">
        <v>567659000</v>
      </c>
      <c r="T9" s="60">
        <v>949889673</v>
      </c>
      <c r="U9" s="58">
        <v>3527316852</v>
      </c>
      <c r="V9" s="61">
        <v>158069000</v>
      </c>
    </row>
    <row r="10" spans="1:22" s="9" customFormat="1" ht="12.75" customHeight="1">
      <c r="A10" s="24" t="s">
        <v>26</v>
      </c>
      <c r="B10" s="54" t="s">
        <v>66</v>
      </c>
      <c r="C10" s="55" t="s">
        <v>67</v>
      </c>
      <c r="D10" s="56">
        <v>1391400214</v>
      </c>
      <c r="E10" s="57">
        <v>1906754405</v>
      </c>
      <c r="F10" s="57">
        <v>0</v>
      </c>
      <c r="G10" s="57">
        <v>0</v>
      </c>
      <c r="H10" s="57">
        <v>0</v>
      </c>
      <c r="I10" s="57">
        <v>0</v>
      </c>
      <c r="J10" s="57">
        <v>1378651298</v>
      </c>
      <c r="K10" s="57">
        <v>1844645667</v>
      </c>
      <c r="L10" s="58">
        <v>6521451584</v>
      </c>
      <c r="M10" s="59">
        <v>1001051507</v>
      </c>
      <c r="N10" s="60">
        <v>3003263378</v>
      </c>
      <c r="O10" s="57">
        <v>928615661</v>
      </c>
      <c r="P10" s="60">
        <v>301382358</v>
      </c>
      <c r="Q10" s="57">
        <v>176984954</v>
      </c>
      <c r="R10" s="60"/>
      <c r="S10" s="60">
        <v>967560298</v>
      </c>
      <c r="T10" s="60">
        <v>375462651</v>
      </c>
      <c r="U10" s="58">
        <v>6754320807</v>
      </c>
      <c r="V10" s="61">
        <v>195672500</v>
      </c>
    </row>
    <row r="11" spans="1:22" s="9" customFormat="1" ht="12.75" customHeight="1">
      <c r="A11" s="24" t="s">
        <v>26</v>
      </c>
      <c r="B11" s="54" t="s">
        <v>68</v>
      </c>
      <c r="C11" s="55" t="s">
        <v>69</v>
      </c>
      <c r="D11" s="56">
        <v>975777757</v>
      </c>
      <c r="E11" s="57">
        <v>964555540</v>
      </c>
      <c r="F11" s="57">
        <v>0</v>
      </c>
      <c r="G11" s="57">
        <v>0</v>
      </c>
      <c r="H11" s="57">
        <v>0</v>
      </c>
      <c r="I11" s="57">
        <v>45696838</v>
      </c>
      <c r="J11" s="57">
        <v>253334087</v>
      </c>
      <c r="K11" s="57">
        <v>1212583535</v>
      </c>
      <c r="L11" s="58">
        <v>3451947757</v>
      </c>
      <c r="M11" s="59">
        <v>510136886</v>
      </c>
      <c r="N11" s="60">
        <v>1133889480</v>
      </c>
      <c r="O11" s="57">
        <v>398322802</v>
      </c>
      <c r="P11" s="60">
        <v>238615126</v>
      </c>
      <c r="Q11" s="57">
        <v>113676916</v>
      </c>
      <c r="R11" s="60"/>
      <c r="S11" s="60">
        <v>513428080</v>
      </c>
      <c r="T11" s="60">
        <v>248824598</v>
      </c>
      <c r="U11" s="58">
        <v>3156893888</v>
      </c>
      <c r="V11" s="61">
        <v>217859080</v>
      </c>
    </row>
    <row r="12" spans="1:22" s="9" customFormat="1" ht="12.75" customHeight="1">
      <c r="A12" s="24" t="s">
        <v>26</v>
      </c>
      <c r="B12" s="54" t="s">
        <v>70</v>
      </c>
      <c r="C12" s="55" t="s">
        <v>71</v>
      </c>
      <c r="D12" s="56">
        <v>1594422653</v>
      </c>
      <c r="E12" s="57">
        <v>2185393029</v>
      </c>
      <c r="F12" s="57">
        <v>0</v>
      </c>
      <c r="G12" s="57">
        <v>0</v>
      </c>
      <c r="H12" s="57">
        <v>0</v>
      </c>
      <c r="I12" s="57">
        <v>34724271</v>
      </c>
      <c r="J12" s="57">
        <v>150000000</v>
      </c>
      <c r="K12" s="57">
        <v>2153874009</v>
      </c>
      <c r="L12" s="58">
        <v>6118413962</v>
      </c>
      <c r="M12" s="59">
        <v>1321378575</v>
      </c>
      <c r="N12" s="60">
        <v>2961894451</v>
      </c>
      <c r="O12" s="57">
        <v>773217412</v>
      </c>
      <c r="P12" s="60">
        <v>160154913</v>
      </c>
      <c r="Q12" s="57">
        <v>122556901</v>
      </c>
      <c r="R12" s="60"/>
      <c r="S12" s="60">
        <v>661215835</v>
      </c>
      <c r="T12" s="60">
        <v>417996107</v>
      </c>
      <c r="U12" s="58">
        <v>6418414194</v>
      </c>
      <c r="V12" s="61">
        <v>377296576</v>
      </c>
    </row>
    <row r="13" spans="1:22" s="9" customFormat="1" ht="12.75" customHeight="1">
      <c r="A13" s="24" t="s">
        <v>26</v>
      </c>
      <c r="B13" s="54" t="s">
        <v>72</v>
      </c>
      <c r="C13" s="55" t="s">
        <v>73</v>
      </c>
      <c r="D13" s="56">
        <v>599116370</v>
      </c>
      <c r="E13" s="57">
        <v>557137890</v>
      </c>
      <c r="F13" s="57">
        <v>0</v>
      </c>
      <c r="G13" s="57">
        <v>0</v>
      </c>
      <c r="H13" s="57">
        <v>0</v>
      </c>
      <c r="I13" s="57">
        <v>39754198</v>
      </c>
      <c r="J13" s="57">
        <v>283536108</v>
      </c>
      <c r="K13" s="57">
        <v>1009386184</v>
      </c>
      <c r="L13" s="58">
        <v>2488930750</v>
      </c>
      <c r="M13" s="59">
        <v>362426238</v>
      </c>
      <c r="N13" s="60">
        <v>710188477</v>
      </c>
      <c r="O13" s="57">
        <v>193909678</v>
      </c>
      <c r="P13" s="60">
        <v>119428804</v>
      </c>
      <c r="Q13" s="57">
        <v>95600842</v>
      </c>
      <c r="R13" s="60"/>
      <c r="S13" s="60">
        <v>695021001</v>
      </c>
      <c r="T13" s="60">
        <v>37666684</v>
      </c>
      <c r="U13" s="58">
        <v>2214241724</v>
      </c>
      <c r="V13" s="61">
        <v>121377000</v>
      </c>
    </row>
    <row r="14" spans="1:22" s="9" customFormat="1" ht="12.75" customHeight="1">
      <c r="A14" s="24" t="s">
        <v>26</v>
      </c>
      <c r="B14" s="54" t="s">
        <v>74</v>
      </c>
      <c r="C14" s="55" t="s">
        <v>75</v>
      </c>
      <c r="D14" s="56">
        <v>1119154000</v>
      </c>
      <c r="E14" s="57">
        <v>1242092300</v>
      </c>
      <c r="F14" s="57">
        <v>0</v>
      </c>
      <c r="G14" s="57">
        <v>0</v>
      </c>
      <c r="H14" s="57">
        <v>0</v>
      </c>
      <c r="I14" s="57">
        <v>69027500</v>
      </c>
      <c r="J14" s="57">
        <v>139527300</v>
      </c>
      <c r="K14" s="57">
        <v>1343440700</v>
      </c>
      <c r="L14" s="58">
        <v>3913241800</v>
      </c>
      <c r="M14" s="59">
        <v>617377500</v>
      </c>
      <c r="N14" s="60">
        <v>1790122900</v>
      </c>
      <c r="O14" s="57">
        <v>469985800</v>
      </c>
      <c r="P14" s="60">
        <v>107609700</v>
      </c>
      <c r="Q14" s="57">
        <v>107606900</v>
      </c>
      <c r="R14" s="60"/>
      <c r="S14" s="60">
        <v>441913500</v>
      </c>
      <c r="T14" s="60">
        <v>228170800</v>
      </c>
      <c r="U14" s="58">
        <v>3762787100</v>
      </c>
      <c r="V14" s="61">
        <v>172955500</v>
      </c>
    </row>
    <row r="15" spans="1:22" s="9" customFormat="1" ht="12.75" customHeight="1">
      <c r="A15" s="24" t="s">
        <v>26</v>
      </c>
      <c r="B15" s="54" t="s">
        <v>76</v>
      </c>
      <c r="C15" s="55" t="s">
        <v>77</v>
      </c>
      <c r="D15" s="56">
        <v>1053021506</v>
      </c>
      <c r="E15" s="57">
        <v>887799800</v>
      </c>
      <c r="F15" s="57">
        <v>0</v>
      </c>
      <c r="G15" s="57">
        <v>0</v>
      </c>
      <c r="H15" s="57">
        <v>0</v>
      </c>
      <c r="I15" s="57">
        <v>50000000</v>
      </c>
      <c r="J15" s="57">
        <v>250000000</v>
      </c>
      <c r="K15" s="57">
        <v>1548724784</v>
      </c>
      <c r="L15" s="58">
        <v>3789546090</v>
      </c>
      <c r="M15" s="59">
        <v>547228000</v>
      </c>
      <c r="N15" s="60">
        <v>1419770900</v>
      </c>
      <c r="O15" s="57">
        <v>275100800</v>
      </c>
      <c r="P15" s="60">
        <v>131984800</v>
      </c>
      <c r="Q15" s="57">
        <v>126897400</v>
      </c>
      <c r="R15" s="60"/>
      <c r="S15" s="60">
        <v>1211033450</v>
      </c>
      <c r="T15" s="60">
        <v>316819200</v>
      </c>
      <c r="U15" s="58">
        <v>4028834550</v>
      </c>
      <c r="V15" s="61">
        <v>795320625</v>
      </c>
    </row>
    <row r="16" spans="1:22" s="9" customFormat="1" ht="12.75" customHeight="1">
      <c r="A16" s="24" t="s">
        <v>26</v>
      </c>
      <c r="B16" s="54" t="s">
        <v>78</v>
      </c>
      <c r="C16" s="55" t="s">
        <v>79</v>
      </c>
      <c r="D16" s="56">
        <v>680142785</v>
      </c>
      <c r="E16" s="57">
        <v>570080515</v>
      </c>
      <c r="F16" s="57">
        <v>0</v>
      </c>
      <c r="G16" s="57">
        <v>0</v>
      </c>
      <c r="H16" s="57">
        <v>0</v>
      </c>
      <c r="I16" s="57">
        <v>129057875</v>
      </c>
      <c r="J16" s="57">
        <v>202185767</v>
      </c>
      <c r="K16" s="57">
        <v>911161841</v>
      </c>
      <c r="L16" s="58">
        <v>2492628783</v>
      </c>
      <c r="M16" s="59">
        <v>371135083</v>
      </c>
      <c r="N16" s="60">
        <v>699171252</v>
      </c>
      <c r="O16" s="57">
        <v>577597372</v>
      </c>
      <c r="P16" s="60">
        <v>147784614</v>
      </c>
      <c r="Q16" s="57">
        <v>155522577</v>
      </c>
      <c r="R16" s="60"/>
      <c r="S16" s="60">
        <v>363505000</v>
      </c>
      <c r="T16" s="60">
        <v>274645647</v>
      </c>
      <c r="U16" s="58">
        <v>2589361545</v>
      </c>
      <c r="V16" s="61">
        <v>124693000</v>
      </c>
    </row>
    <row r="17" spans="1:22" s="9" customFormat="1" ht="12.75" customHeight="1">
      <c r="A17" s="24" t="s">
        <v>26</v>
      </c>
      <c r="B17" s="54" t="s">
        <v>80</v>
      </c>
      <c r="C17" s="55" t="s">
        <v>81</v>
      </c>
      <c r="D17" s="56">
        <v>941337482</v>
      </c>
      <c r="E17" s="57">
        <v>1174501846</v>
      </c>
      <c r="F17" s="57">
        <v>0</v>
      </c>
      <c r="G17" s="57">
        <v>0</v>
      </c>
      <c r="H17" s="57">
        <v>0</v>
      </c>
      <c r="I17" s="57">
        <v>218614933</v>
      </c>
      <c r="J17" s="57">
        <v>784782438</v>
      </c>
      <c r="K17" s="57">
        <v>968966352</v>
      </c>
      <c r="L17" s="58">
        <v>4088203051</v>
      </c>
      <c r="M17" s="59">
        <v>763804454</v>
      </c>
      <c r="N17" s="60">
        <v>1259867129</v>
      </c>
      <c r="O17" s="57">
        <v>529053671</v>
      </c>
      <c r="P17" s="60">
        <v>162162962</v>
      </c>
      <c r="Q17" s="57">
        <v>145596564</v>
      </c>
      <c r="R17" s="60"/>
      <c r="S17" s="60">
        <v>440688782</v>
      </c>
      <c r="T17" s="60">
        <v>501733281</v>
      </c>
      <c r="U17" s="58">
        <v>3802906843</v>
      </c>
      <c r="V17" s="61">
        <v>189131657</v>
      </c>
    </row>
    <row r="18" spans="1:22" s="9" customFormat="1" ht="12.75" customHeight="1">
      <c r="A18" s="24" t="s">
        <v>26</v>
      </c>
      <c r="B18" s="54" t="s">
        <v>82</v>
      </c>
      <c r="C18" s="55" t="s">
        <v>83</v>
      </c>
      <c r="D18" s="56">
        <v>730503782</v>
      </c>
      <c r="E18" s="57">
        <v>624018012</v>
      </c>
      <c r="F18" s="57">
        <v>0</v>
      </c>
      <c r="G18" s="57">
        <v>0</v>
      </c>
      <c r="H18" s="57">
        <v>0</v>
      </c>
      <c r="I18" s="57">
        <v>61721919</v>
      </c>
      <c r="J18" s="57">
        <v>61331116</v>
      </c>
      <c r="K18" s="57">
        <v>687253424</v>
      </c>
      <c r="L18" s="58">
        <v>2164828253</v>
      </c>
      <c r="M18" s="59">
        <v>442822097</v>
      </c>
      <c r="N18" s="60">
        <v>806628863</v>
      </c>
      <c r="O18" s="57">
        <v>122499709</v>
      </c>
      <c r="P18" s="60">
        <v>82473168</v>
      </c>
      <c r="Q18" s="57">
        <v>87800090</v>
      </c>
      <c r="R18" s="60"/>
      <c r="S18" s="60">
        <v>252226720</v>
      </c>
      <c r="T18" s="60">
        <v>199354282</v>
      </c>
      <c r="U18" s="58">
        <v>1993804929</v>
      </c>
      <c r="V18" s="61">
        <v>177209280</v>
      </c>
    </row>
    <row r="19" spans="1:22" s="9" customFormat="1" ht="12.75" customHeight="1">
      <c r="A19" s="24" t="s">
        <v>26</v>
      </c>
      <c r="B19" s="54" t="s">
        <v>84</v>
      </c>
      <c r="C19" s="55" t="s">
        <v>85</v>
      </c>
      <c r="D19" s="56">
        <v>1191341069</v>
      </c>
      <c r="E19" s="57">
        <v>870000000</v>
      </c>
      <c r="F19" s="57">
        <v>0</v>
      </c>
      <c r="G19" s="57">
        <v>0</v>
      </c>
      <c r="H19" s="57">
        <v>0</v>
      </c>
      <c r="I19" s="57">
        <v>29377272</v>
      </c>
      <c r="J19" s="57">
        <v>120222241</v>
      </c>
      <c r="K19" s="57">
        <v>1142937687</v>
      </c>
      <c r="L19" s="58">
        <v>3353878269</v>
      </c>
      <c r="M19" s="59">
        <v>742955695</v>
      </c>
      <c r="N19" s="60">
        <v>1362145355</v>
      </c>
      <c r="O19" s="57">
        <v>123151007</v>
      </c>
      <c r="P19" s="60">
        <v>25259401</v>
      </c>
      <c r="Q19" s="57">
        <v>150933178</v>
      </c>
      <c r="R19" s="60"/>
      <c r="S19" s="60">
        <v>844096000</v>
      </c>
      <c r="T19" s="60">
        <v>225693027</v>
      </c>
      <c r="U19" s="58">
        <v>3474233663</v>
      </c>
      <c r="V19" s="61">
        <v>499135000</v>
      </c>
    </row>
    <row r="20" spans="1:22" s="9" customFormat="1" ht="12.75" customHeight="1">
      <c r="A20" s="24" t="s">
        <v>26</v>
      </c>
      <c r="B20" s="54" t="s">
        <v>86</v>
      </c>
      <c r="C20" s="55" t="s">
        <v>87</v>
      </c>
      <c r="D20" s="56">
        <v>870935292</v>
      </c>
      <c r="E20" s="57">
        <v>647000000</v>
      </c>
      <c r="F20" s="57">
        <v>0</v>
      </c>
      <c r="G20" s="57">
        <v>0</v>
      </c>
      <c r="H20" s="57">
        <v>0</v>
      </c>
      <c r="I20" s="57">
        <v>22260569</v>
      </c>
      <c r="J20" s="57">
        <v>275000000</v>
      </c>
      <c r="K20" s="57">
        <v>529788062</v>
      </c>
      <c r="L20" s="58">
        <v>2344983923</v>
      </c>
      <c r="M20" s="59">
        <v>603706586</v>
      </c>
      <c r="N20" s="60">
        <v>861156564</v>
      </c>
      <c r="O20" s="57">
        <v>294011652</v>
      </c>
      <c r="P20" s="60">
        <v>76648456</v>
      </c>
      <c r="Q20" s="57">
        <v>59566822</v>
      </c>
      <c r="R20" s="60"/>
      <c r="S20" s="60">
        <v>230640000</v>
      </c>
      <c r="T20" s="60">
        <v>239981300</v>
      </c>
      <c r="U20" s="58">
        <v>2365711380</v>
      </c>
      <c r="V20" s="61">
        <v>167766000</v>
      </c>
    </row>
    <row r="21" spans="1:22" s="9" customFormat="1" ht="12.75" customHeight="1">
      <c r="A21" s="24" t="s">
        <v>26</v>
      </c>
      <c r="B21" s="54" t="s">
        <v>88</v>
      </c>
      <c r="C21" s="55" t="s">
        <v>89</v>
      </c>
      <c r="D21" s="56">
        <v>638659529</v>
      </c>
      <c r="E21" s="57">
        <v>580000000</v>
      </c>
      <c r="F21" s="57">
        <v>0</v>
      </c>
      <c r="G21" s="57">
        <v>0</v>
      </c>
      <c r="H21" s="57">
        <v>0</v>
      </c>
      <c r="I21" s="57">
        <v>150010000</v>
      </c>
      <c r="J21" s="57">
        <v>220000000</v>
      </c>
      <c r="K21" s="57">
        <v>1046420662</v>
      </c>
      <c r="L21" s="58">
        <v>2635090191</v>
      </c>
      <c r="M21" s="59">
        <v>265602195</v>
      </c>
      <c r="N21" s="60">
        <v>600156110</v>
      </c>
      <c r="O21" s="57">
        <v>195193545</v>
      </c>
      <c r="P21" s="60">
        <v>64630203</v>
      </c>
      <c r="Q21" s="57">
        <v>57877935</v>
      </c>
      <c r="R21" s="60"/>
      <c r="S21" s="60">
        <v>831904000</v>
      </c>
      <c r="T21" s="60">
        <v>140396075</v>
      </c>
      <c r="U21" s="58">
        <v>2155760063</v>
      </c>
      <c r="V21" s="61">
        <v>310285000</v>
      </c>
    </row>
    <row r="22" spans="1:22" s="9" customFormat="1" ht="12.75" customHeight="1">
      <c r="A22" s="24" t="s">
        <v>26</v>
      </c>
      <c r="B22" s="54" t="s">
        <v>90</v>
      </c>
      <c r="C22" s="55" t="s">
        <v>91</v>
      </c>
      <c r="D22" s="56">
        <v>943892945</v>
      </c>
      <c r="E22" s="57">
        <v>1627750079</v>
      </c>
      <c r="F22" s="57">
        <v>0</v>
      </c>
      <c r="G22" s="57">
        <v>0</v>
      </c>
      <c r="H22" s="57">
        <v>0</v>
      </c>
      <c r="I22" s="57">
        <v>84328331</v>
      </c>
      <c r="J22" s="57">
        <v>793908413</v>
      </c>
      <c r="K22" s="57">
        <v>1860308987</v>
      </c>
      <c r="L22" s="58">
        <v>5310188755</v>
      </c>
      <c r="M22" s="59">
        <v>496067451</v>
      </c>
      <c r="N22" s="60">
        <v>2566520826</v>
      </c>
      <c r="O22" s="57">
        <v>519712924</v>
      </c>
      <c r="P22" s="60">
        <v>387019100</v>
      </c>
      <c r="Q22" s="57">
        <v>156183602</v>
      </c>
      <c r="R22" s="60"/>
      <c r="S22" s="60">
        <v>946775090</v>
      </c>
      <c r="T22" s="60">
        <v>597459461</v>
      </c>
      <c r="U22" s="58">
        <v>5669738454</v>
      </c>
      <c r="V22" s="61">
        <v>441637910</v>
      </c>
    </row>
    <row r="23" spans="1:22" s="9" customFormat="1" ht="12.75" customHeight="1">
      <c r="A23" s="24" t="s">
        <v>26</v>
      </c>
      <c r="B23" s="54" t="s">
        <v>92</v>
      </c>
      <c r="C23" s="55" t="s">
        <v>93</v>
      </c>
      <c r="D23" s="56">
        <v>729526663</v>
      </c>
      <c r="E23" s="57">
        <v>1032353000</v>
      </c>
      <c r="F23" s="57">
        <v>0</v>
      </c>
      <c r="G23" s="57">
        <v>0</v>
      </c>
      <c r="H23" s="57">
        <v>0</v>
      </c>
      <c r="I23" s="57">
        <v>2299623</v>
      </c>
      <c r="J23" s="57">
        <v>746929890</v>
      </c>
      <c r="K23" s="57">
        <v>1181446318</v>
      </c>
      <c r="L23" s="58">
        <v>3692555494</v>
      </c>
      <c r="M23" s="59">
        <v>490297413</v>
      </c>
      <c r="N23" s="60">
        <v>962746472</v>
      </c>
      <c r="O23" s="57">
        <v>729313162</v>
      </c>
      <c r="P23" s="60">
        <v>130918014</v>
      </c>
      <c r="Q23" s="57">
        <v>176491242</v>
      </c>
      <c r="R23" s="60"/>
      <c r="S23" s="60">
        <v>494843550</v>
      </c>
      <c r="T23" s="60">
        <v>546748116</v>
      </c>
      <c r="U23" s="58">
        <v>3531357969</v>
      </c>
      <c r="V23" s="61">
        <v>167630450</v>
      </c>
    </row>
    <row r="24" spans="1:22" s="9" customFormat="1" ht="12.75" customHeight="1">
      <c r="A24" s="24" t="s">
        <v>26</v>
      </c>
      <c r="B24" s="54" t="s">
        <v>94</v>
      </c>
      <c r="C24" s="55" t="s">
        <v>95</v>
      </c>
      <c r="D24" s="56">
        <v>624979509</v>
      </c>
      <c r="E24" s="57">
        <v>678014010</v>
      </c>
      <c r="F24" s="57">
        <v>0</v>
      </c>
      <c r="G24" s="57">
        <v>0</v>
      </c>
      <c r="H24" s="57">
        <v>0</v>
      </c>
      <c r="I24" s="57">
        <v>5000</v>
      </c>
      <c r="J24" s="57">
        <v>224000000</v>
      </c>
      <c r="K24" s="57">
        <v>664277411</v>
      </c>
      <c r="L24" s="58">
        <v>2191275930</v>
      </c>
      <c r="M24" s="59">
        <v>213902154</v>
      </c>
      <c r="N24" s="60">
        <v>981101196</v>
      </c>
      <c r="O24" s="57">
        <v>96871570</v>
      </c>
      <c r="P24" s="60">
        <v>70845740</v>
      </c>
      <c r="Q24" s="57">
        <v>48102000</v>
      </c>
      <c r="R24" s="60"/>
      <c r="S24" s="60">
        <v>306242000</v>
      </c>
      <c r="T24" s="60">
        <v>170782370</v>
      </c>
      <c r="U24" s="58">
        <v>1887847030</v>
      </c>
      <c r="V24" s="61">
        <v>135168000</v>
      </c>
    </row>
    <row r="25" spans="1:22" s="9" customFormat="1" ht="12.75" customHeight="1">
      <c r="A25" s="24" t="s">
        <v>26</v>
      </c>
      <c r="B25" s="54" t="s">
        <v>96</v>
      </c>
      <c r="C25" s="55" t="s">
        <v>97</v>
      </c>
      <c r="D25" s="56">
        <v>777016949</v>
      </c>
      <c r="E25" s="57">
        <v>972889852</v>
      </c>
      <c r="F25" s="57">
        <v>0</v>
      </c>
      <c r="G25" s="57">
        <v>0</v>
      </c>
      <c r="H25" s="57">
        <v>0</v>
      </c>
      <c r="I25" s="57">
        <v>180316454</v>
      </c>
      <c r="J25" s="57">
        <v>125513910</v>
      </c>
      <c r="K25" s="57">
        <v>604831196</v>
      </c>
      <c r="L25" s="58">
        <v>2660568361</v>
      </c>
      <c r="M25" s="59">
        <v>403840831</v>
      </c>
      <c r="N25" s="60">
        <v>1411764002</v>
      </c>
      <c r="O25" s="57">
        <v>167485111</v>
      </c>
      <c r="P25" s="60">
        <v>124876798</v>
      </c>
      <c r="Q25" s="57">
        <v>136379029</v>
      </c>
      <c r="R25" s="60"/>
      <c r="S25" s="60">
        <v>200861075</v>
      </c>
      <c r="T25" s="60">
        <v>163591029</v>
      </c>
      <c r="U25" s="58">
        <v>2608797875</v>
      </c>
      <c r="V25" s="61">
        <v>95021665</v>
      </c>
    </row>
    <row r="26" spans="1:22" s="9" customFormat="1" ht="12.75" customHeight="1">
      <c r="A26" s="24" t="s">
        <v>26</v>
      </c>
      <c r="B26" s="54" t="s">
        <v>98</v>
      </c>
      <c r="C26" s="55" t="s">
        <v>99</v>
      </c>
      <c r="D26" s="56">
        <v>629436185</v>
      </c>
      <c r="E26" s="57">
        <v>507699460</v>
      </c>
      <c r="F26" s="57">
        <v>0</v>
      </c>
      <c r="G26" s="57">
        <v>0</v>
      </c>
      <c r="H26" s="57">
        <v>0</v>
      </c>
      <c r="I26" s="57">
        <v>43842076</v>
      </c>
      <c r="J26" s="57">
        <v>103900000</v>
      </c>
      <c r="K26" s="57">
        <v>732612703</v>
      </c>
      <c r="L26" s="58">
        <v>2017490424</v>
      </c>
      <c r="M26" s="59">
        <v>423632548</v>
      </c>
      <c r="N26" s="60">
        <v>787275170</v>
      </c>
      <c r="O26" s="57">
        <v>166399723</v>
      </c>
      <c r="P26" s="60">
        <v>114485332</v>
      </c>
      <c r="Q26" s="57">
        <v>87936447</v>
      </c>
      <c r="R26" s="60"/>
      <c r="S26" s="60">
        <v>204313279</v>
      </c>
      <c r="T26" s="60">
        <v>236008369</v>
      </c>
      <c r="U26" s="58">
        <v>2020050868</v>
      </c>
      <c r="V26" s="61">
        <v>105553720</v>
      </c>
    </row>
    <row r="27" spans="1:22" s="9" customFormat="1" ht="12.75" customHeight="1">
      <c r="A27" s="24" t="s">
        <v>26</v>
      </c>
      <c r="B27" s="62" t="s">
        <v>100</v>
      </c>
      <c r="C27" s="55" t="s">
        <v>101</v>
      </c>
      <c r="D27" s="56">
        <v>632172235</v>
      </c>
      <c r="E27" s="57">
        <v>613082122</v>
      </c>
      <c r="F27" s="57">
        <v>0</v>
      </c>
      <c r="G27" s="57">
        <v>0</v>
      </c>
      <c r="H27" s="57">
        <v>0</v>
      </c>
      <c r="I27" s="57">
        <v>38539024</v>
      </c>
      <c r="J27" s="57">
        <v>126696000</v>
      </c>
      <c r="K27" s="57">
        <v>1100579569</v>
      </c>
      <c r="L27" s="58">
        <v>2511068950</v>
      </c>
      <c r="M27" s="59">
        <v>341309000</v>
      </c>
      <c r="N27" s="60">
        <v>875457891</v>
      </c>
      <c r="O27" s="57">
        <v>145866385</v>
      </c>
      <c r="P27" s="60">
        <v>144325935</v>
      </c>
      <c r="Q27" s="57">
        <v>112662557</v>
      </c>
      <c r="R27" s="60"/>
      <c r="S27" s="60">
        <v>613642426</v>
      </c>
      <c r="T27" s="60">
        <v>279609455</v>
      </c>
      <c r="U27" s="58">
        <v>2512873649</v>
      </c>
      <c r="V27" s="61">
        <v>89097574</v>
      </c>
    </row>
    <row r="28" spans="1:22" s="9" customFormat="1" ht="12.75" customHeight="1">
      <c r="A28" s="25" t="s">
        <v>0</v>
      </c>
      <c r="B28" s="63" t="s">
        <v>632</v>
      </c>
      <c r="C28" s="64" t="s">
        <v>0</v>
      </c>
      <c r="D28" s="65">
        <f aca="true" t="shared" si="0" ref="D28:V28">SUM(D9:D27)</f>
        <v>17047161068</v>
      </c>
      <c r="E28" s="66">
        <f t="shared" si="0"/>
        <v>18157472323</v>
      </c>
      <c r="F28" s="66">
        <f t="shared" si="0"/>
        <v>0</v>
      </c>
      <c r="G28" s="66">
        <f t="shared" si="0"/>
        <v>0</v>
      </c>
      <c r="H28" s="66">
        <f t="shared" si="0"/>
        <v>0</v>
      </c>
      <c r="I28" s="66">
        <f t="shared" si="0"/>
        <v>1403987720</v>
      </c>
      <c r="J28" s="66">
        <f t="shared" si="0"/>
        <v>6768616096</v>
      </c>
      <c r="K28" s="66">
        <f t="shared" si="0"/>
        <v>21868903427</v>
      </c>
      <c r="L28" s="67">
        <f t="shared" si="0"/>
        <v>65246140634</v>
      </c>
      <c r="M28" s="68">
        <f t="shared" si="0"/>
        <v>10341929487</v>
      </c>
      <c r="N28" s="69">
        <f t="shared" si="0"/>
        <v>25083483158</v>
      </c>
      <c r="O28" s="66">
        <f t="shared" si="0"/>
        <v>7109885732</v>
      </c>
      <c r="P28" s="69">
        <f t="shared" si="0"/>
        <v>2765928357</v>
      </c>
      <c r="Q28" s="66">
        <f t="shared" si="0"/>
        <v>2235625438</v>
      </c>
      <c r="R28" s="69">
        <f t="shared" si="0"/>
        <v>0</v>
      </c>
      <c r="S28" s="69">
        <f t="shared" si="0"/>
        <v>10787569086</v>
      </c>
      <c r="T28" s="69">
        <f t="shared" si="0"/>
        <v>6150832125</v>
      </c>
      <c r="U28" s="67">
        <f t="shared" si="0"/>
        <v>64475253383</v>
      </c>
      <c r="V28" s="61">
        <f t="shared" si="0"/>
        <v>4540879537</v>
      </c>
    </row>
    <row r="29" spans="1:22" s="9" customFormat="1" ht="12.75" customHeight="1">
      <c r="A29" s="26" t="s">
        <v>0</v>
      </c>
      <c r="B29" s="70"/>
      <c r="C29" s="71"/>
      <c r="D29" s="72"/>
      <c r="E29" s="73"/>
      <c r="F29" s="73"/>
      <c r="G29" s="73"/>
      <c r="H29" s="73"/>
      <c r="I29" s="73"/>
      <c r="J29" s="73"/>
      <c r="K29" s="73"/>
      <c r="L29" s="74"/>
      <c r="M29" s="72"/>
      <c r="N29" s="73"/>
      <c r="O29" s="73"/>
      <c r="P29" s="73"/>
      <c r="Q29" s="73"/>
      <c r="R29" s="73"/>
      <c r="S29" s="73"/>
      <c r="T29" s="73"/>
      <c r="U29" s="74"/>
      <c r="V29" s="61"/>
    </row>
    <row r="30" spans="1:22" s="9" customFormat="1" ht="12.75" customHeight="1">
      <c r="A30" s="27" t="s">
        <v>0</v>
      </c>
      <c r="B30" s="123" t="s">
        <v>45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61"/>
    </row>
    <row r="31" spans="1:22" ht="12.75">
      <c r="A31" s="2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</row>
    <row r="32" spans="1:22" ht="12.75">
      <c r="A32" s="2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6"/>
    </row>
    <row r="33" spans="1:22" ht="12.75">
      <c r="A33" s="2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6"/>
    </row>
    <row r="34" spans="1:22" ht="12.75">
      <c r="A34" s="2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6"/>
    </row>
    <row r="35" spans="1:22" ht="12.75">
      <c r="A35" s="2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6"/>
    </row>
    <row r="36" spans="1:22" ht="12.75">
      <c r="A36" s="2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/>
    </row>
    <row r="37" spans="1:22" ht="12.75">
      <c r="A37" s="2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/>
    </row>
    <row r="38" spans="1:22" ht="12.75">
      <c r="A38" s="2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6"/>
    </row>
    <row r="39" spans="1:22" ht="12.75">
      <c r="A39" s="2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6"/>
    </row>
    <row r="40" spans="1:22" ht="12.75">
      <c r="A40" s="2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6"/>
    </row>
    <row r="41" spans="1:22" ht="12.75">
      <c r="A41" s="2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</row>
    <row r="42" spans="1:22" ht="12.75">
      <c r="A42" s="2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6"/>
    </row>
    <row r="43" spans="1:22" ht="12.75">
      <c r="A43" s="2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6"/>
    </row>
    <row r="44" spans="1:22" ht="12.75">
      <c r="A44" s="2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6"/>
    </row>
    <row r="45" spans="1:22" ht="12.75">
      <c r="A45" s="2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6"/>
    </row>
    <row r="46" spans="1:22" ht="12.75">
      <c r="A46" s="2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6"/>
    </row>
    <row r="47" spans="1:22" ht="12.75">
      <c r="A47" s="2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6"/>
    </row>
    <row r="48" spans="1:22" ht="12.75">
      <c r="A48" s="2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6"/>
    </row>
    <row r="49" spans="1:22" ht="12.75">
      <c r="A49" s="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6"/>
    </row>
    <row r="50" spans="1:22" ht="12.75">
      <c r="A50" s="2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6"/>
    </row>
    <row r="51" spans="1:22" ht="12.75">
      <c r="A51" s="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6"/>
    </row>
    <row r="52" spans="1:22" ht="12.75">
      <c r="A52" s="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6"/>
    </row>
    <row r="53" spans="1:22" ht="12.75">
      <c r="A53" s="2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6"/>
    </row>
    <row r="54" spans="1:22" ht="12.75">
      <c r="A54" s="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6"/>
    </row>
    <row r="55" spans="1:22" ht="12.75">
      <c r="A55" s="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/>
    </row>
    <row r="56" spans="1:22" ht="12.75">
      <c r="A56" s="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6"/>
    </row>
    <row r="57" spans="1:22" ht="12.75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6"/>
    </row>
    <row r="58" spans="1:22" ht="12.75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6"/>
    </row>
    <row r="59" spans="1:22" ht="12.75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6"/>
    </row>
    <row r="60" spans="1:22" ht="12.75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6"/>
    </row>
    <row r="61" spans="1:22" ht="12.75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6"/>
    </row>
    <row r="62" spans="1:22" ht="12.75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6"/>
    </row>
    <row r="63" spans="1:22" ht="12.75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6"/>
    </row>
    <row r="64" spans="1:22" ht="12.75">
      <c r="A64" s="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6"/>
    </row>
    <row r="65" spans="1:22" ht="12.75">
      <c r="A65" s="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6"/>
    </row>
    <row r="66" spans="1:22" ht="12.75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6"/>
    </row>
    <row r="67" spans="1:22" ht="12.75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6"/>
    </row>
    <row r="68" spans="1:22" ht="12.75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6"/>
    </row>
    <row r="69" spans="1:22" ht="12.75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6"/>
    </row>
    <row r="70" spans="1:22" ht="12.75">
      <c r="A70" s="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6"/>
    </row>
    <row r="71" spans="1:22" ht="12.75">
      <c r="A71" s="2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6"/>
    </row>
    <row r="72" spans="1:22" ht="12.75">
      <c r="A72" s="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6"/>
    </row>
    <row r="73" spans="1:22" ht="12.75">
      <c r="A73" s="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6"/>
    </row>
    <row r="74" spans="1:22" ht="12.75">
      <c r="A74" s="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6"/>
    </row>
    <row r="75" spans="1:22" ht="12.75">
      <c r="A75" s="2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6"/>
    </row>
    <row r="76" spans="1:22" ht="12.75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6"/>
    </row>
    <row r="77" spans="1:22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6"/>
    </row>
    <row r="78" spans="1:22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6"/>
    </row>
    <row r="79" spans="1:22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6"/>
    </row>
    <row r="80" spans="1:22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6"/>
    </row>
    <row r="81" spans="1:22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6"/>
    </row>
    <row r="82" spans="1:22" ht="12.75">
      <c r="A82" s="2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6"/>
    </row>
    <row r="83" spans="1:22" ht="12.75">
      <c r="A83" s="2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/>
    </row>
    <row r="84" spans="1:22" ht="12.75">
      <c r="A84" s="2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6"/>
    </row>
    <row r="85" spans="1:22" ht="12.75">
      <c r="A85" s="2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6"/>
    </row>
    <row r="86" spans="1:22" ht="12.75">
      <c r="A86" s="2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6"/>
    </row>
    <row r="87" spans="1:22" ht="12.75">
      <c r="A87" s="2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6"/>
    </row>
    <row r="88" spans="1:22" ht="12.75">
      <c r="A88" s="2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6"/>
    </row>
    <row r="89" spans="1:22" ht="12.75">
      <c r="A89" s="2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6"/>
    </row>
    <row r="90" spans="1:22" ht="12.75">
      <c r="A90" s="2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6"/>
    </row>
    <row r="91" spans="1:22" ht="12.75">
      <c r="A91" s="2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6"/>
    </row>
    <row r="92" spans="1:22" ht="12.75">
      <c r="A92" s="2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6"/>
    </row>
    <row r="93" spans="1:22" ht="12.75">
      <c r="A93" s="2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6"/>
    </row>
    <row r="94" spans="1:22" ht="12.75">
      <c r="A94" s="2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6"/>
    </row>
    <row r="95" spans="2:22" ht="12.7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</row>
    <row r="96" spans="2:22" ht="12.7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</row>
    <row r="97" spans="2:22" ht="12.7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</row>
    <row r="98" spans="2:22" ht="12.7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</row>
    <row r="99" spans="2:22" ht="12.7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</row>
    <row r="100" spans="2:22" ht="12.7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</row>
    <row r="101" spans="2:22" ht="12.7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</row>
    <row r="102" spans="2:22" ht="12.7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</row>
    <row r="103" spans="2:22" ht="12.7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</row>
    <row r="104" spans="2:22" ht="12.7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</row>
    <row r="105" spans="2:22" ht="12.7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</row>
    <row r="106" spans="2:22" ht="12.7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</row>
    <row r="107" spans="2:22" ht="12.7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2:22" ht="12.7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</row>
    <row r="109" spans="2:22" ht="12.7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</row>
    <row r="110" spans="2:22" ht="12.7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</row>
    <row r="111" spans="2:22" ht="12.7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</row>
    <row r="112" spans="2:22" ht="12.7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</row>
    <row r="113" spans="2:22" ht="12.7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</row>
    <row r="114" spans="2:22" ht="12.7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</row>
    <row r="115" spans="2:22" ht="12.7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</row>
    <row r="116" spans="2:22" ht="12.7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</row>
    <row r="117" spans="2:22" ht="12.7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</row>
    <row r="118" spans="2:22" ht="12.75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</row>
    <row r="119" spans="2:22" ht="12.75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</row>
    <row r="120" spans="2:22" ht="12.75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</row>
    <row r="121" spans="2:22" ht="12.75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</row>
    <row r="122" spans="2:22" ht="12.75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</row>
    <row r="123" spans="2:22" ht="12.75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</row>
    <row r="124" spans="2:22" ht="12.75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</row>
    <row r="125" spans="2:22" ht="12.75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</row>
    <row r="126" spans="2:22" ht="12.75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</row>
    <row r="127" spans="2:22" ht="12.75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</row>
    <row r="128" spans="2:22" ht="12.75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</row>
    <row r="129" spans="2:22" ht="12.75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</row>
    <row r="130" spans="2:22" ht="12.75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</row>
    <row r="131" spans="2:22" ht="12.75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</row>
    <row r="132" spans="2:22" ht="12.75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</row>
    <row r="133" spans="2:22" ht="12.75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</row>
    <row r="134" spans="2:22" ht="12.75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</row>
    <row r="135" spans="2:22" ht="12.75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</row>
    <row r="136" spans="2:22" ht="12.75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</row>
    <row r="137" spans="2:22" ht="12.75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</row>
    <row r="138" spans="2:22" ht="12.75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</row>
    <row r="139" spans="2:22" ht="12.75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</row>
    <row r="140" spans="2:22" ht="12.75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</row>
    <row r="141" spans="2:22" ht="12.75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</row>
    <row r="142" spans="2:22" ht="12.75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</row>
    <row r="143" spans="2:22" ht="12.75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</row>
    <row r="144" spans="2:22" ht="12.75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</row>
    <row r="145" spans="2:22" ht="12.75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</row>
    <row r="146" spans="2:22" ht="12.75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</row>
    <row r="147" spans="2:22" ht="12.75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</row>
    <row r="148" spans="2:22" ht="12.75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</row>
    <row r="149" spans="2:22" ht="12.75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</row>
    <row r="150" spans="2:22" ht="12.75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</row>
    <row r="151" spans="2:22" ht="12.75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</row>
    <row r="152" spans="2:22" ht="12.75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</row>
    <row r="153" spans="2:22" ht="12.75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</row>
    <row r="154" spans="2:22" ht="12.75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</row>
    <row r="155" spans="2:22" ht="12.75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</row>
    <row r="156" spans="2:22" ht="12.75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</row>
    <row r="157" spans="2:22" ht="12.75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</row>
    <row r="158" spans="2:22" ht="12.75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</row>
    <row r="159" spans="2:22" ht="12.75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</row>
    <row r="160" spans="2:22" ht="12.75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</row>
    <row r="161" spans="2:22" ht="12.75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</row>
    <row r="162" spans="2:22" ht="12.75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</row>
    <row r="163" spans="2:22" ht="12.75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</row>
    <row r="164" spans="2:22" ht="12.75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</row>
    <row r="165" spans="2:22" ht="12.75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</row>
    <row r="166" spans="2:22" ht="12.75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</row>
    <row r="167" spans="2:22" ht="12.75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</row>
    <row r="168" spans="2:22" ht="12.75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</row>
    <row r="169" spans="2:22" ht="12.75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</row>
    <row r="170" spans="2:22" ht="12.75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</row>
    <row r="171" spans="2:22" ht="12.75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</row>
    <row r="172" spans="2:22" ht="12.75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</row>
    <row r="173" spans="2:22" ht="12.75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</row>
    <row r="174" spans="2:22" ht="12.75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</row>
    <row r="175" spans="2:22" ht="12.75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</row>
    <row r="176" spans="2:22" ht="12.75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</row>
    <row r="177" spans="2:22" ht="12.75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</row>
    <row r="178" spans="2:22" ht="12.75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</row>
    <row r="179" spans="2:22" ht="12.75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</row>
    <row r="180" spans="2:22" ht="12.75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</row>
    <row r="181" spans="2:22" ht="12.75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</row>
    <row r="182" spans="2:22" ht="12.75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</row>
    <row r="183" spans="2:22" ht="12.75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</row>
    <row r="184" spans="2:22" ht="12.75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</row>
    <row r="185" spans="2:22" ht="12.75"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</row>
    <row r="186" spans="2:22" ht="12.75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</row>
    <row r="187" spans="2:22" ht="12.75"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</row>
    <row r="188" spans="2:22" ht="12.75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</row>
    <row r="189" spans="2:22" ht="12.75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</row>
    <row r="190" spans="2:22" ht="12.75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</row>
    <row r="191" spans="2:22" ht="12.75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</row>
    <row r="192" spans="2:22" ht="12.75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</row>
    <row r="193" spans="2:22" ht="12.75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</row>
    <row r="194" spans="2:22" ht="12.75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</row>
    <row r="195" spans="2:22" ht="12.75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</row>
    <row r="196" spans="2:22" ht="12.75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</row>
    <row r="197" spans="2:22" ht="12.75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</row>
    <row r="198" spans="2:22" ht="12.75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</row>
    <row r="199" spans="2:22" ht="12.75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</row>
    <row r="200" spans="2:22" ht="12.75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</row>
    <row r="201" spans="2:22" ht="12.75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</row>
    <row r="202" spans="2:22" ht="12.75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</row>
    <row r="203" spans="2:22" ht="12.75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</row>
    <row r="204" spans="2:22" ht="12.75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</row>
    <row r="205" spans="2:22" ht="12.75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</row>
    <row r="206" spans="2:22" ht="12.75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</row>
    <row r="207" spans="2:22" ht="12.75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</row>
    <row r="208" spans="2:22" ht="12.75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</row>
    <row r="209" spans="2:22" ht="12.75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</row>
    <row r="210" spans="2:22" ht="12.75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</row>
    <row r="211" spans="2:22" ht="12.75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</row>
    <row r="212" spans="2:22" ht="12.75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</row>
    <row r="213" spans="2:22" ht="12.75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</row>
    <row r="214" spans="2:22" ht="12.75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</row>
    <row r="215" spans="2:22" ht="12.75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</row>
    <row r="216" spans="2:22" ht="12.75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</row>
    <row r="217" spans="2:22" ht="12.75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</row>
    <row r="218" spans="2:22" ht="12.75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</row>
    <row r="219" spans="2:22" ht="12.75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</row>
    <row r="220" spans="2:22" ht="12.75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</row>
    <row r="221" spans="2:22" ht="12.75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</row>
    <row r="222" spans="2:22" ht="12.75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</row>
    <row r="223" spans="2:22" ht="12.75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</row>
    <row r="224" spans="2:22" ht="12.75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</row>
    <row r="225" spans="2:22" ht="12.75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</row>
    <row r="226" spans="2:22" ht="12.75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</row>
    <row r="227" spans="2:22" ht="12.75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</row>
    <row r="228" spans="2:22" ht="12.75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</row>
    <row r="229" spans="2:22" ht="12.75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</row>
    <row r="230" spans="2:22" ht="12.75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</row>
    <row r="231" spans="2:22" ht="12.75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</row>
    <row r="232" spans="2:22" ht="12.75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</row>
    <row r="233" spans="2:22" ht="12.75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</row>
    <row r="234" spans="2:22" ht="12.75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</row>
    <row r="235" spans="2:22" ht="12.75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</row>
    <row r="236" spans="2:22" ht="12.75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</row>
    <row r="237" spans="2:22" ht="12.75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</row>
    <row r="238" spans="2:22" ht="12.7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</row>
    <row r="239" spans="2:22" ht="12.75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</row>
    <row r="240" spans="2:22" ht="12.75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</row>
    <row r="241" spans="2:22" ht="12.75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</row>
    <row r="242" spans="2:22" ht="12.75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</row>
    <row r="243" spans="2:22" ht="12.7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</row>
    <row r="244" spans="2:22" ht="12.75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</row>
    <row r="245" spans="2:22" ht="12.75"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</row>
    <row r="246" spans="2:22" ht="12.75"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</row>
    <row r="247" spans="2:22" ht="12.75"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</row>
    <row r="248" spans="2:22" ht="12.75"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</row>
    <row r="249" spans="2:22" ht="12.75"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</row>
    <row r="250" spans="2:22" ht="12.75"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</row>
    <row r="251" spans="2:22" ht="12.75"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</row>
    <row r="252" spans="2:22" ht="12.75"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</row>
    <row r="253" spans="2:22" ht="12.75"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</row>
    <row r="254" spans="2:22" ht="12.75"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</row>
    <row r="255" spans="2:22" ht="12.75"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</row>
    <row r="256" spans="2:22" ht="12.75"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</row>
    <row r="257" spans="2:22" ht="12.75"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</row>
    <row r="258" spans="2:22" ht="12.7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</row>
    <row r="259" spans="2:22" ht="12.7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</row>
    <row r="260" spans="2:22" ht="12.7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</row>
    <row r="261" spans="2:22" ht="12.7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</row>
    <row r="262" spans="2:22" ht="12.75"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</row>
    <row r="263" spans="2:22" ht="12.75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</row>
    <row r="264" spans="2:22" ht="12.75"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</row>
    <row r="265" spans="2:22" ht="12.75"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</row>
    <row r="266" spans="2:22" ht="12.75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</row>
    <row r="267" spans="2:22" ht="12.75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</row>
    <row r="268" spans="2:22" ht="12.75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</row>
    <row r="269" spans="2:22" ht="12.75"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</row>
    <row r="270" spans="2:22" ht="12.75"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</row>
    <row r="271" spans="2:22" ht="12.75"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</row>
    <row r="272" spans="2:22" ht="12.75"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</row>
    <row r="273" spans="2:22" ht="12.75"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</row>
    <row r="274" spans="2:22" ht="12.75"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</row>
    <row r="275" spans="2:22" ht="12.75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</row>
    <row r="276" spans="2:22" ht="12.75"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</row>
    <row r="277" spans="2:22" ht="12.75"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</row>
    <row r="278" spans="2:22" ht="12.75"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</row>
    <row r="279" spans="2:22" ht="12.75"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</row>
    <row r="280" spans="2:22" ht="12.75"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</row>
    <row r="281" spans="2:22" ht="12.75"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</row>
    <row r="282" spans="2:22" ht="12.75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</row>
    <row r="283" spans="2:22" ht="12.75"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</row>
    <row r="284" spans="2:22" ht="12.75"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</row>
    <row r="285" spans="2:22" ht="12.75"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</row>
    <row r="286" spans="2:22" ht="12.75"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</row>
    <row r="287" spans="2:22" ht="12.75"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</row>
    <row r="288" spans="2:22" ht="12.75"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</row>
    <row r="289" spans="2:22" ht="12.75"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</row>
    <row r="290" spans="2:22" ht="12.75"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</row>
    <row r="291" spans="2:22" ht="12.75"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</row>
    <row r="292" spans="2:22" ht="12.75"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</row>
    <row r="293" spans="2:22" ht="12.75"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</row>
    <row r="294" spans="2:22" ht="12.75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</row>
    <row r="295" spans="2:22" ht="12.75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</row>
    <row r="296" spans="2:22" ht="12.75"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</row>
    <row r="297" spans="2:22" ht="12.75"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</row>
    <row r="298" spans="2:22" ht="12.75"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</row>
    <row r="299" spans="2:22" ht="12.75"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</row>
    <row r="300" spans="2:22" ht="12.75"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</row>
  </sheetData>
  <sheetProtection/>
  <mergeCells count="5">
    <mergeCell ref="D4:L4"/>
    <mergeCell ref="B2:U2"/>
    <mergeCell ref="M4:U4"/>
    <mergeCell ref="B30:U30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340"/>
  <sheetViews>
    <sheetView showGridLines="0" tabSelected="1" zoomScalePageLayoutView="0" workbookViewId="0" topLeftCell="A262">
      <selection activeCell="A1" sqref="A1"/>
    </sheetView>
  </sheetViews>
  <sheetFormatPr defaultColWidth="9.140625" defaultRowHeight="12.75"/>
  <cols>
    <col min="1" max="1" width="1.57421875" style="0" customWidth="1"/>
    <col min="2" max="2" width="20.7109375" style="0" customWidth="1"/>
    <col min="3" max="3" width="7.140625" style="0" customWidth="1"/>
    <col min="4" max="10" width="10.7109375" style="0" customWidth="1"/>
    <col min="11" max="11" width="11.7109375" style="0" customWidth="1"/>
    <col min="12" max="14" width="10.7109375" style="0" customWidth="1"/>
    <col min="15" max="15" width="11.7109375" style="0" customWidth="1"/>
    <col min="16" max="21" width="10.7109375" style="0" customWidth="1"/>
    <col min="22" max="22" width="0" style="0" hidden="1" customWidth="1"/>
  </cols>
  <sheetData>
    <row r="1" spans="1:21" ht="16.5">
      <c r="A1" s="28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3" t="s">
        <v>0</v>
      </c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s="5" customFormat="1" ht="16.5">
      <c r="A3" s="4" t="s">
        <v>0</v>
      </c>
      <c r="B3" s="124" t="s">
        <v>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s="9" customFormat="1" ht="16.5" customHeight="1">
      <c r="A4" s="6" t="s">
        <v>0</v>
      </c>
      <c r="B4" s="7" t="s">
        <v>0</v>
      </c>
      <c r="C4" s="8" t="s">
        <v>0</v>
      </c>
      <c r="D4" s="117" t="s">
        <v>3</v>
      </c>
      <c r="E4" s="118"/>
      <c r="F4" s="118"/>
      <c r="G4" s="118"/>
      <c r="H4" s="118"/>
      <c r="I4" s="118"/>
      <c r="J4" s="118"/>
      <c r="K4" s="118"/>
      <c r="L4" s="119"/>
      <c r="M4" s="122" t="s">
        <v>4</v>
      </c>
      <c r="N4" s="118"/>
      <c r="O4" s="118"/>
      <c r="P4" s="118"/>
      <c r="Q4" s="118"/>
      <c r="R4" s="118"/>
      <c r="S4" s="118"/>
      <c r="T4" s="118"/>
      <c r="U4" s="119"/>
    </row>
    <row r="5" spans="1:22" s="9" customFormat="1" ht="81.75" customHeight="1">
      <c r="A5" s="10" t="s">
        <v>0</v>
      </c>
      <c r="B5" s="11" t="s">
        <v>5</v>
      </c>
      <c r="C5" s="12" t="s">
        <v>6</v>
      </c>
      <c r="D5" s="29" t="s">
        <v>7</v>
      </c>
      <c r="E5" s="30" t="s">
        <v>8</v>
      </c>
      <c r="F5" s="30" t="s">
        <v>9</v>
      </c>
      <c r="G5" s="30" t="s">
        <v>10</v>
      </c>
      <c r="H5" s="30" t="s">
        <v>11</v>
      </c>
      <c r="I5" s="30" t="s">
        <v>12</v>
      </c>
      <c r="J5" s="30" t="s">
        <v>13</v>
      </c>
      <c r="K5" s="30" t="s">
        <v>14</v>
      </c>
      <c r="L5" s="31" t="s">
        <v>15</v>
      </c>
      <c r="M5" s="30" t="s">
        <v>16</v>
      </c>
      <c r="N5" s="30" t="s">
        <v>17</v>
      </c>
      <c r="O5" s="30" t="s">
        <v>18</v>
      </c>
      <c r="P5" s="30" t="s">
        <v>19</v>
      </c>
      <c r="Q5" s="30" t="s">
        <v>20</v>
      </c>
      <c r="R5" s="30" t="s">
        <v>0</v>
      </c>
      <c r="S5" s="30" t="s">
        <v>21</v>
      </c>
      <c r="T5" s="30" t="s">
        <v>22</v>
      </c>
      <c r="U5" s="31" t="s">
        <v>23</v>
      </c>
      <c r="V5" s="9" t="s">
        <v>24</v>
      </c>
    </row>
    <row r="6" spans="1:21" s="9" customFormat="1" ht="12.75">
      <c r="A6" s="6" t="s">
        <v>0</v>
      </c>
      <c r="B6" s="13"/>
      <c r="C6" s="14"/>
      <c r="D6" s="15"/>
      <c r="E6" s="16"/>
      <c r="F6" s="16"/>
      <c r="G6" s="16"/>
      <c r="H6" s="16"/>
      <c r="I6" s="16"/>
      <c r="J6" s="16"/>
      <c r="K6" s="16"/>
      <c r="L6" s="17"/>
      <c r="M6" s="15"/>
      <c r="N6" s="16"/>
      <c r="O6" s="16"/>
      <c r="P6" s="16"/>
      <c r="Q6" s="16"/>
      <c r="R6" s="16"/>
      <c r="S6" s="16"/>
      <c r="T6" s="16"/>
      <c r="U6" s="17"/>
    </row>
    <row r="7" spans="1:21" s="9" customFormat="1" ht="12.75">
      <c r="A7" s="18" t="s">
        <v>0</v>
      </c>
      <c r="B7" s="19" t="s">
        <v>102</v>
      </c>
      <c r="C7" s="14" t="s">
        <v>0</v>
      </c>
      <c r="D7" s="20"/>
      <c r="E7" s="21"/>
      <c r="F7" s="21"/>
      <c r="G7" s="21"/>
      <c r="H7" s="21"/>
      <c r="I7" s="21"/>
      <c r="J7" s="21"/>
      <c r="K7" s="21"/>
      <c r="L7" s="22"/>
      <c r="M7" s="20"/>
      <c r="N7" s="21"/>
      <c r="O7" s="21"/>
      <c r="P7" s="21"/>
      <c r="Q7" s="21"/>
      <c r="R7" s="21"/>
      <c r="S7" s="21"/>
      <c r="T7" s="21"/>
      <c r="U7" s="22"/>
    </row>
    <row r="8" spans="1:21" s="9" customFormat="1" ht="12.75">
      <c r="A8" s="18" t="s">
        <v>0</v>
      </c>
      <c r="B8" s="23"/>
      <c r="C8" s="14"/>
      <c r="D8" s="20"/>
      <c r="E8" s="21"/>
      <c r="F8" s="21"/>
      <c r="G8" s="21"/>
      <c r="H8" s="21"/>
      <c r="I8" s="21"/>
      <c r="J8" s="21"/>
      <c r="K8" s="21"/>
      <c r="L8" s="22"/>
      <c r="M8" s="20"/>
      <c r="N8" s="21"/>
      <c r="O8" s="21"/>
      <c r="P8" s="21"/>
      <c r="Q8" s="21"/>
      <c r="R8" s="21"/>
      <c r="S8" s="21"/>
      <c r="T8" s="21"/>
      <c r="U8" s="22"/>
    </row>
    <row r="9" spans="1:22" s="9" customFormat="1" ht="12.75" customHeight="1">
      <c r="A9" s="24" t="s">
        <v>26</v>
      </c>
      <c r="B9" s="54" t="s">
        <v>47</v>
      </c>
      <c r="C9" s="55" t="s">
        <v>48</v>
      </c>
      <c r="D9" s="56">
        <v>2612759437</v>
      </c>
      <c r="E9" s="57">
        <v>2010260650</v>
      </c>
      <c r="F9" s="57">
        <v>0</v>
      </c>
      <c r="G9" s="57">
        <v>0</v>
      </c>
      <c r="H9" s="57">
        <v>0</v>
      </c>
      <c r="I9" s="57">
        <v>59935810</v>
      </c>
      <c r="J9" s="57">
        <v>871973300</v>
      </c>
      <c r="K9" s="57">
        <v>2676815516</v>
      </c>
      <c r="L9" s="58">
        <v>8231744713</v>
      </c>
      <c r="M9" s="59">
        <v>1834764190</v>
      </c>
      <c r="N9" s="60">
        <v>2367669175</v>
      </c>
      <c r="O9" s="57">
        <v>795707988</v>
      </c>
      <c r="P9" s="60">
        <v>447060205</v>
      </c>
      <c r="Q9" s="60">
        <v>367953776</v>
      </c>
      <c r="R9" s="60"/>
      <c r="S9" s="60">
        <v>1301395383</v>
      </c>
      <c r="T9" s="60">
        <v>1119560910</v>
      </c>
      <c r="U9" s="58">
        <v>8234111627</v>
      </c>
      <c r="V9" s="61">
        <v>733698600</v>
      </c>
    </row>
    <row r="10" spans="1:22" s="9" customFormat="1" ht="12.75" customHeight="1">
      <c r="A10" s="24" t="s">
        <v>26</v>
      </c>
      <c r="B10" s="54" t="s">
        <v>49</v>
      </c>
      <c r="C10" s="55" t="s">
        <v>50</v>
      </c>
      <c r="D10" s="56">
        <v>15849366698</v>
      </c>
      <c r="E10" s="57">
        <v>11182400000</v>
      </c>
      <c r="F10" s="57">
        <v>0</v>
      </c>
      <c r="G10" s="57">
        <v>0</v>
      </c>
      <c r="H10" s="57">
        <v>0</v>
      </c>
      <c r="I10" s="57">
        <v>794746886</v>
      </c>
      <c r="J10" s="57">
        <v>2717218518</v>
      </c>
      <c r="K10" s="57">
        <v>17859451060</v>
      </c>
      <c r="L10" s="58">
        <v>48403183162</v>
      </c>
      <c r="M10" s="59">
        <v>10984132358</v>
      </c>
      <c r="N10" s="60">
        <v>15734566201</v>
      </c>
      <c r="O10" s="57">
        <v>3556344753</v>
      </c>
      <c r="P10" s="60">
        <v>1775113402</v>
      </c>
      <c r="Q10" s="60">
        <v>1330442071</v>
      </c>
      <c r="R10" s="60"/>
      <c r="S10" s="60">
        <v>5650364225</v>
      </c>
      <c r="T10" s="60">
        <v>8481260837</v>
      </c>
      <c r="U10" s="58">
        <v>47512223847</v>
      </c>
      <c r="V10" s="61">
        <v>3066644194</v>
      </c>
    </row>
    <row r="11" spans="1:22" s="9" customFormat="1" ht="12.75" customHeight="1">
      <c r="A11" s="24" t="s">
        <v>26</v>
      </c>
      <c r="B11" s="54" t="s">
        <v>51</v>
      </c>
      <c r="C11" s="55" t="s">
        <v>52</v>
      </c>
      <c r="D11" s="56">
        <v>10417531364</v>
      </c>
      <c r="E11" s="57">
        <v>14224084756</v>
      </c>
      <c r="F11" s="57">
        <v>0</v>
      </c>
      <c r="G11" s="57">
        <v>0</v>
      </c>
      <c r="H11" s="57">
        <v>0</v>
      </c>
      <c r="I11" s="57">
        <v>1176609784</v>
      </c>
      <c r="J11" s="57">
        <v>3386510775</v>
      </c>
      <c r="K11" s="57">
        <v>13472648275</v>
      </c>
      <c r="L11" s="58">
        <v>42677384954</v>
      </c>
      <c r="M11" s="59">
        <v>6681352036</v>
      </c>
      <c r="N11" s="60">
        <v>17822467596</v>
      </c>
      <c r="O11" s="57">
        <v>5227567386</v>
      </c>
      <c r="P11" s="60">
        <v>2010937609</v>
      </c>
      <c r="Q11" s="60">
        <v>1496385022</v>
      </c>
      <c r="R11" s="60"/>
      <c r="S11" s="60">
        <v>4952925426</v>
      </c>
      <c r="T11" s="60">
        <v>4743989379</v>
      </c>
      <c r="U11" s="58">
        <v>42935624454</v>
      </c>
      <c r="V11" s="61">
        <v>2147384476</v>
      </c>
    </row>
    <row r="12" spans="1:22" s="9" customFormat="1" ht="12.75" customHeight="1">
      <c r="A12" s="24" t="s">
        <v>26</v>
      </c>
      <c r="B12" s="54" t="s">
        <v>53</v>
      </c>
      <c r="C12" s="55" t="s">
        <v>54</v>
      </c>
      <c r="D12" s="56">
        <v>12231559370</v>
      </c>
      <c r="E12" s="57">
        <v>12525889020</v>
      </c>
      <c r="F12" s="57">
        <v>0</v>
      </c>
      <c r="G12" s="57">
        <v>0</v>
      </c>
      <c r="H12" s="57">
        <v>0</v>
      </c>
      <c r="I12" s="57">
        <v>887082800</v>
      </c>
      <c r="J12" s="57">
        <v>1620007200</v>
      </c>
      <c r="K12" s="57">
        <v>16200087720</v>
      </c>
      <c r="L12" s="58">
        <v>43464626110</v>
      </c>
      <c r="M12" s="59">
        <v>10204740020</v>
      </c>
      <c r="N12" s="60">
        <v>16057208900</v>
      </c>
      <c r="O12" s="57">
        <v>5562561580</v>
      </c>
      <c r="P12" s="60">
        <v>1376564450</v>
      </c>
      <c r="Q12" s="60">
        <v>815023990</v>
      </c>
      <c r="R12" s="60"/>
      <c r="S12" s="60">
        <v>4406063710</v>
      </c>
      <c r="T12" s="60">
        <v>5234643960</v>
      </c>
      <c r="U12" s="58">
        <v>43656806610</v>
      </c>
      <c r="V12" s="61">
        <v>3371728070</v>
      </c>
    </row>
    <row r="13" spans="1:22" s="9" customFormat="1" ht="12.75" customHeight="1">
      <c r="A13" s="24" t="s">
        <v>26</v>
      </c>
      <c r="B13" s="54" t="s">
        <v>55</v>
      </c>
      <c r="C13" s="55" t="s">
        <v>56</v>
      </c>
      <c r="D13" s="56">
        <v>17305033968</v>
      </c>
      <c r="E13" s="57">
        <v>13700478654</v>
      </c>
      <c r="F13" s="57">
        <v>0</v>
      </c>
      <c r="G13" s="57">
        <v>0</v>
      </c>
      <c r="H13" s="57">
        <v>0</v>
      </c>
      <c r="I13" s="57">
        <v>3177846000</v>
      </c>
      <c r="J13" s="57">
        <v>5183337000</v>
      </c>
      <c r="K13" s="57">
        <v>25996602448</v>
      </c>
      <c r="L13" s="58">
        <v>65363298070</v>
      </c>
      <c r="M13" s="59">
        <v>13479332640</v>
      </c>
      <c r="N13" s="60">
        <v>20163994187</v>
      </c>
      <c r="O13" s="57">
        <v>8908587000</v>
      </c>
      <c r="P13" s="60">
        <v>5544750000</v>
      </c>
      <c r="Q13" s="60">
        <v>2241684000</v>
      </c>
      <c r="R13" s="60"/>
      <c r="S13" s="60">
        <v>10724018000</v>
      </c>
      <c r="T13" s="60">
        <v>4784420128</v>
      </c>
      <c r="U13" s="58">
        <v>65846785955</v>
      </c>
      <c r="V13" s="61">
        <v>1972300000</v>
      </c>
    </row>
    <row r="14" spans="1:22" s="9" customFormat="1" ht="12.75" customHeight="1">
      <c r="A14" s="24" t="s">
        <v>26</v>
      </c>
      <c r="B14" s="54" t="s">
        <v>57</v>
      </c>
      <c r="C14" s="55" t="s">
        <v>58</v>
      </c>
      <c r="D14" s="56">
        <v>2240047975</v>
      </c>
      <c r="E14" s="57">
        <v>2002152946</v>
      </c>
      <c r="F14" s="57">
        <v>0</v>
      </c>
      <c r="G14" s="57">
        <v>0</v>
      </c>
      <c r="H14" s="57">
        <v>0</v>
      </c>
      <c r="I14" s="57">
        <v>198939108</v>
      </c>
      <c r="J14" s="57">
        <v>943784132</v>
      </c>
      <c r="K14" s="57">
        <v>2065904577</v>
      </c>
      <c r="L14" s="58">
        <v>7450828738</v>
      </c>
      <c r="M14" s="59">
        <v>1481826152</v>
      </c>
      <c r="N14" s="60">
        <v>3166037001</v>
      </c>
      <c r="O14" s="57">
        <v>1083984196</v>
      </c>
      <c r="P14" s="60">
        <v>415795040</v>
      </c>
      <c r="Q14" s="60">
        <v>157276122</v>
      </c>
      <c r="R14" s="60"/>
      <c r="S14" s="60">
        <v>925316613</v>
      </c>
      <c r="T14" s="60">
        <v>843365501</v>
      </c>
      <c r="U14" s="58">
        <v>8073600625</v>
      </c>
      <c r="V14" s="61">
        <v>917809256</v>
      </c>
    </row>
    <row r="15" spans="1:22" s="9" customFormat="1" ht="12.75" customHeight="1">
      <c r="A15" s="24" t="s">
        <v>26</v>
      </c>
      <c r="B15" s="54" t="s">
        <v>59</v>
      </c>
      <c r="C15" s="55" t="s">
        <v>60</v>
      </c>
      <c r="D15" s="56">
        <v>4009087680</v>
      </c>
      <c r="E15" s="57">
        <v>4289195330</v>
      </c>
      <c r="F15" s="57">
        <v>0</v>
      </c>
      <c r="G15" s="57">
        <v>0</v>
      </c>
      <c r="H15" s="57">
        <v>0</v>
      </c>
      <c r="I15" s="57">
        <v>119907210</v>
      </c>
      <c r="J15" s="57">
        <v>1418970000</v>
      </c>
      <c r="K15" s="57">
        <v>3446974960</v>
      </c>
      <c r="L15" s="58">
        <v>13284135180</v>
      </c>
      <c r="M15" s="59">
        <v>2637580000</v>
      </c>
      <c r="N15" s="60">
        <v>4530242790</v>
      </c>
      <c r="O15" s="57">
        <v>1379941530</v>
      </c>
      <c r="P15" s="60">
        <v>739927500</v>
      </c>
      <c r="Q15" s="60">
        <v>280369670</v>
      </c>
      <c r="R15" s="60"/>
      <c r="S15" s="60">
        <v>1625037100</v>
      </c>
      <c r="T15" s="60">
        <v>1642849290</v>
      </c>
      <c r="U15" s="58">
        <v>12835947880</v>
      </c>
      <c r="V15" s="61">
        <v>809896240</v>
      </c>
    </row>
    <row r="16" spans="1:22" s="9" customFormat="1" ht="12.75" customHeight="1">
      <c r="A16" s="24" t="s">
        <v>26</v>
      </c>
      <c r="B16" s="54" t="s">
        <v>61</v>
      </c>
      <c r="C16" s="55" t="s">
        <v>62</v>
      </c>
      <c r="D16" s="56">
        <v>12309672597</v>
      </c>
      <c r="E16" s="57">
        <v>11160809114</v>
      </c>
      <c r="F16" s="57">
        <v>0</v>
      </c>
      <c r="G16" s="57">
        <v>0</v>
      </c>
      <c r="H16" s="57">
        <v>0</v>
      </c>
      <c r="I16" s="57">
        <v>1515088749</v>
      </c>
      <c r="J16" s="57">
        <v>2125983073</v>
      </c>
      <c r="K16" s="57">
        <v>12028498144</v>
      </c>
      <c r="L16" s="58">
        <v>39140051677</v>
      </c>
      <c r="M16" s="59">
        <v>8587212147</v>
      </c>
      <c r="N16" s="60">
        <v>15015587893</v>
      </c>
      <c r="O16" s="57">
        <v>4887500930</v>
      </c>
      <c r="P16" s="60">
        <v>1381594210</v>
      </c>
      <c r="Q16" s="60">
        <v>1598945994</v>
      </c>
      <c r="R16" s="60"/>
      <c r="S16" s="60">
        <v>3688049710</v>
      </c>
      <c r="T16" s="60">
        <v>3835437707</v>
      </c>
      <c r="U16" s="58">
        <v>38994328591</v>
      </c>
      <c r="V16" s="61">
        <v>2277571493</v>
      </c>
    </row>
    <row r="17" spans="1:22" s="9" customFormat="1" ht="12.75" customHeight="1">
      <c r="A17" s="25" t="s">
        <v>0</v>
      </c>
      <c r="B17" s="63" t="s">
        <v>567</v>
      </c>
      <c r="C17" s="64" t="s">
        <v>0</v>
      </c>
      <c r="D17" s="65">
        <f aca="true" t="shared" si="0" ref="D17:V17">SUM(D9:D16)</f>
        <v>76975059089</v>
      </c>
      <c r="E17" s="66">
        <f t="shared" si="0"/>
        <v>71095270470</v>
      </c>
      <c r="F17" s="66">
        <f t="shared" si="0"/>
        <v>0</v>
      </c>
      <c r="G17" s="66">
        <f t="shared" si="0"/>
        <v>0</v>
      </c>
      <c r="H17" s="66">
        <f t="shared" si="0"/>
        <v>0</v>
      </c>
      <c r="I17" s="66">
        <f t="shared" si="0"/>
        <v>7930156347</v>
      </c>
      <c r="J17" s="66">
        <f t="shared" si="0"/>
        <v>18267783998</v>
      </c>
      <c r="K17" s="66">
        <f t="shared" si="0"/>
        <v>93746982700</v>
      </c>
      <c r="L17" s="67">
        <f t="shared" si="0"/>
        <v>268015252604</v>
      </c>
      <c r="M17" s="68">
        <f t="shared" si="0"/>
        <v>55890939543</v>
      </c>
      <c r="N17" s="69">
        <f t="shared" si="0"/>
        <v>94857773743</v>
      </c>
      <c r="O17" s="66">
        <f t="shared" si="0"/>
        <v>31402195363</v>
      </c>
      <c r="P17" s="69">
        <f t="shared" si="0"/>
        <v>13691742416</v>
      </c>
      <c r="Q17" s="69">
        <f t="shared" si="0"/>
        <v>8288080645</v>
      </c>
      <c r="R17" s="69">
        <f t="shared" si="0"/>
        <v>0</v>
      </c>
      <c r="S17" s="69">
        <f t="shared" si="0"/>
        <v>33273170167</v>
      </c>
      <c r="T17" s="69">
        <f t="shared" si="0"/>
        <v>30685527712</v>
      </c>
      <c r="U17" s="67">
        <f t="shared" si="0"/>
        <v>268089429589</v>
      </c>
      <c r="V17" s="61">
        <f t="shared" si="0"/>
        <v>15297032329</v>
      </c>
    </row>
    <row r="18" spans="1:22" s="9" customFormat="1" ht="12.75" customHeight="1">
      <c r="A18" s="24" t="s">
        <v>0</v>
      </c>
      <c r="B18" s="54"/>
      <c r="C18" s="55"/>
      <c r="D18" s="56"/>
      <c r="E18" s="57"/>
      <c r="F18" s="57"/>
      <c r="G18" s="57"/>
      <c r="H18" s="57"/>
      <c r="I18" s="57"/>
      <c r="J18" s="57"/>
      <c r="K18" s="57"/>
      <c r="L18" s="58"/>
      <c r="M18" s="59"/>
      <c r="N18" s="60"/>
      <c r="O18" s="57"/>
      <c r="P18" s="60"/>
      <c r="Q18" s="60"/>
      <c r="R18" s="60"/>
      <c r="S18" s="60"/>
      <c r="T18" s="60"/>
      <c r="U18" s="58"/>
      <c r="V18" s="61"/>
    </row>
    <row r="19" spans="1:22" s="9" customFormat="1" ht="12.75" customHeight="1">
      <c r="A19" s="18" t="s">
        <v>0</v>
      </c>
      <c r="B19" s="98" t="s">
        <v>103</v>
      </c>
      <c r="C19" s="99" t="s">
        <v>0</v>
      </c>
      <c r="D19" s="100"/>
      <c r="E19" s="101"/>
      <c r="F19" s="101"/>
      <c r="G19" s="101"/>
      <c r="H19" s="101"/>
      <c r="I19" s="101"/>
      <c r="J19" s="101"/>
      <c r="K19" s="101"/>
      <c r="L19" s="102"/>
      <c r="M19" s="100"/>
      <c r="N19" s="101"/>
      <c r="O19" s="101"/>
      <c r="P19" s="101"/>
      <c r="Q19" s="101"/>
      <c r="R19" s="101"/>
      <c r="S19" s="101"/>
      <c r="T19" s="101"/>
      <c r="U19" s="102"/>
      <c r="V19" s="61"/>
    </row>
    <row r="20" spans="1:22" s="9" customFormat="1" ht="12.75" customHeight="1">
      <c r="A20" s="24" t="s">
        <v>0</v>
      </c>
      <c r="B20" s="54"/>
      <c r="C20" s="55"/>
      <c r="D20" s="56"/>
      <c r="E20" s="57"/>
      <c r="F20" s="57"/>
      <c r="G20" s="57"/>
      <c r="H20" s="57"/>
      <c r="I20" s="57"/>
      <c r="J20" s="57"/>
      <c r="K20" s="57"/>
      <c r="L20" s="58"/>
      <c r="M20" s="59"/>
      <c r="N20" s="60"/>
      <c r="O20" s="57"/>
      <c r="P20" s="60"/>
      <c r="Q20" s="60"/>
      <c r="R20" s="60"/>
      <c r="S20" s="60"/>
      <c r="T20" s="60"/>
      <c r="U20" s="58"/>
      <c r="V20" s="61"/>
    </row>
    <row r="21" spans="1:22" s="9" customFormat="1" ht="12.75" customHeight="1">
      <c r="A21" s="24" t="s">
        <v>26</v>
      </c>
      <c r="B21" s="54" t="s">
        <v>104</v>
      </c>
      <c r="C21" s="55" t="s">
        <v>105</v>
      </c>
      <c r="D21" s="56">
        <v>180274602</v>
      </c>
      <c r="E21" s="57">
        <v>115999787</v>
      </c>
      <c r="F21" s="57">
        <v>0</v>
      </c>
      <c r="G21" s="57">
        <v>0</v>
      </c>
      <c r="H21" s="57">
        <v>0</v>
      </c>
      <c r="I21" s="57">
        <v>8427546</v>
      </c>
      <c r="J21" s="57">
        <v>10146111</v>
      </c>
      <c r="K21" s="57">
        <v>169156197</v>
      </c>
      <c r="L21" s="58">
        <v>484004243</v>
      </c>
      <c r="M21" s="59">
        <v>50290990</v>
      </c>
      <c r="N21" s="60">
        <v>154946815</v>
      </c>
      <c r="O21" s="57">
        <v>46335051</v>
      </c>
      <c r="P21" s="60">
        <v>34522709</v>
      </c>
      <c r="Q21" s="60">
        <v>32144968</v>
      </c>
      <c r="R21" s="60"/>
      <c r="S21" s="60">
        <v>112741390</v>
      </c>
      <c r="T21" s="60">
        <v>108421547</v>
      </c>
      <c r="U21" s="58">
        <v>539403470</v>
      </c>
      <c r="V21" s="61">
        <v>71564000</v>
      </c>
    </row>
    <row r="22" spans="1:22" s="9" customFormat="1" ht="12.75" customHeight="1">
      <c r="A22" s="24" t="s">
        <v>26</v>
      </c>
      <c r="B22" s="54" t="s">
        <v>106</v>
      </c>
      <c r="C22" s="55" t="s">
        <v>107</v>
      </c>
      <c r="D22" s="56">
        <v>98614632</v>
      </c>
      <c r="E22" s="57">
        <v>118804497</v>
      </c>
      <c r="F22" s="57">
        <v>0</v>
      </c>
      <c r="G22" s="57">
        <v>0</v>
      </c>
      <c r="H22" s="57">
        <v>0</v>
      </c>
      <c r="I22" s="57">
        <v>557202</v>
      </c>
      <c r="J22" s="57">
        <v>20039570</v>
      </c>
      <c r="K22" s="57">
        <v>106846763</v>
      </c>
      <c r="L22" s="58">
        <v>344862664</v>
      </c>
      <c r="M22" s="59">
        <v>19874401</v>
      </c>
      <c r="N22" s="60">
        <v>152536777</v>
      </c>
      <c r="O22" s="57">
        <v>14298544</v>
      </c>
      <c r="P22" s="60">
        <v>5535653</v>
      </c>
      <c r="Q22" s="60">
        <v>8266820</v>
      </c>
      <c r="R22" s="60"/>
      <c r="S22" s="60">
        <v>68441600</v>
      </c>
      <c r="T22" s="60">
        <v>10985028</v>
      </c>
      <c r="U22" s="58">
        <v>279938823</v>
      </c>
      <c r="V22" s="61">
        <v>35147400</v>
      </c>
    </row>
    <row r="23" spans="1:22" s="9" customFormat="1" ht="12.75" customHeight="1">
      <c r="A23" s="24" t="s">
        <v>26</v>
      </c>
      <c r="B23" s="54" t="s">
        <v>108</v>
      </c>
      <c r="C23" s="55" t="s">
        <v>109</v>
      </c>
      <c r="D23" s="56">
        <v>225714276</v>
      </c>
      <c r="E23" s="57">
        <v>126500004</v>
      </c>
      <c r="F23" s="57">
        <v>0</v>
      </c>
      <c r="G23" s="57">
        <v>0</v>
      </c>
      <c r="H23" s="57">
        <v>0</v>
      </c>
      <c r="I23" s="57">
        <v>9000000</v>
      </c>
      <c r="J23" s="57">
        <v>42999996</v>
      </c>
      <c r="K23" s="57">
        <v>124067508</v>
      </c>
      <c r="L23" s="58">
        <v>528281784</v>
      </c>
      <c r="M23" s="59">
        <v>110793516</v>
      </c>
      <c r="N23" s="60">
        <v>177476976</v>
      </c>
      <c r="O23" s="57">
        <v>97439472</v>
      </c>
      <c r="P23" s="60">
        <v>31320000</v>
      </c>
      <c r="Q23" s="60">
        <v>19440000</v>
      </c>
      <c r="R23" s="60"/>
      <c r="S23" s="60">
        <v>113499504</v>
      </c>
      <c r="T23" s="60">
        <v>57711168</v>
      </c>
      <c r="U23" s="58">
        <v>607680636</v>
      </c>
      <c r="V23" s="61">
        <v>54310500</v>
      </c>
    </row>
    <row r="24" spans="1:22" s="9" customFormat="1" ht="12.75" customHeight="1">
      <c r="A24" s="24" t="s">
        <v>26</v>
      </c>
      <c r="B24" s="54" t="s">
        <v>110</v>
      </c>
      <c r="C24" s="55" t="s">
        <v>111</v>
      </c>
      <c r="D24" s="56">
        <v>177110734</v>
      </c>
      <c r="E24" s="57">
        <v>56564875</v>
      </c>
      <c r="F24" s="57">
        <v>0</v>
      </c>
      <c r="G24" s="57">
        <v>0</v>
      </c>
      <c r="H24" s="57">
        <v>0</v>
      </c>
      <c r="I24" s="57">
        <v>599546</v>
      </c>
      <c r="J24" s="57">
        <v>25000002</v>
      </c>
      <c r="K24" s="57">
        <v>191937105</v>
      </c>
      <c r="L24" s="58">
        <v>451212262</v>
      </c>
      <c r="M24" s="59">
        <v>138921071</v>
      </c>
      <c r="N24" s="60">
        <v>79022708</v>
      </c>
      <c r="O24" s="57">
        <v>70169303</v>
      </c>
      <c r="P24" s="60">
        <v>14458585</v>
      </c>
      <c r="Q24" s="60">
        <v>17416681</v>
      </c>
      <c r="R24" s="60"/>
      <c r="S24" s="60">
        <v>115941504</v>
      </c>
      <c r="T24" s="60">
        <v>33309504</v>
      </c>
      <c r="U24" s="58">
        <v>469239356</v>
      </c>
      <c r="V24" s="61">
        <v>62374588</v>
      </c>
    </row>
    <row r="25" spans="1:22" s="9" customFormat="1" ht="12.75" customHeight="1">
      <c r="A25" s="24" t="s">
        <v>26</v>
      </c>
      <c r="B25" s="54" t="s">
        <v>112</v>
      </c>
      <c r="C25" s="55" t="s">
        <v>113</v>
      </c>
      <c r="D25" s="56">
        <v>96080161</v>
      </c>
      <c r="E25" s="57">
        <v>26544464</v>
      </c>
      <c r="F25" s="57">
        <v>0</v>
      </c>
      <c r="G25" s="57">
        <v>0</v>
      </c>
      <c r="H25" s="57">
        <v>0</v>
      </c>
      <c r="I25" s="57">
        <v>4947523</v>
      </c>
      <c r="J25" s="57">
        <v>41562494</v>
      </c>
      <c r="K25" s="57">
        <v>65284043</v>
      </c>
      <c r="L25" s="58">
        <v>234418685</v>
      </c>
      <c r="M25" s="59">
        <v>54589999</v>
      </c>
      <c r="N25" s="60">
        <v>28352311</v>
      </c>
      <c r="O25" s="57">
        <v>15240152</v>
      </c>
      <c r="P25" s="60">
        <v>3145158</v>
      </c>
      <c r="Q25" s="60">
        <v>6206873</v>
      </c>
      <c r="R25" s="60"/>
      <c r="S25" s="60">
        <v>98561003</v>
      </c>
      <c r="T25" s="60">
        <v>12502535</v>
      </c>
      <c r="U25" s="58">
        <v>218598031</v>
      </c>
      <c r="V25" s="61">
        <v>70876000</v>
      </c>
    </row>
    <row r="26" spans="1:22" s="9" customFormat="1" ht="12.75" customHeight="1">
      <c r="A26" s="24" t="s">
        <v>26</v>
      </c>
      <c r="B26" s="54" t="s">
        <v>114</v>
      </c>
      <c r="C26" s="55" t="s">
        <v>115</v>
      </c>
      <c r="D26" s="56">
        <v>392328252</v>
      </c>
      <c r="E26" s="57">
        <v>290000000</v>
      </c>
      <c r="F26" s="57">
        <v>0</v>
      </c>
      <c r="G26" s="57">
        <v>0</v>
      </c>
      <c r="H26" s="57">
        <v>0</v>
      </c>
      <c r="I26" s="57">
        <v>715994</v>
      </c>
      <c r="J26" s="57">
        <v>53726248</v>
      </c>
      <c r="K26" s="57">
        <v>337678583</v>
      </c>
      <c r="L26" s="58">
        <v>1074449077</v>
      </c>
      <c r="M26" s="59">
        <v>218710931</v>
      </c>
      <c r="N26" s="60">
        <v>334172744</v>
      </c>
      <c r="O26" s="57">
        <v>89581064</v>
      </c>
      <c r="P26" s="60">
        <v>58635427</v>
      </c>
      <c r="Q26" s="60">
        <v>55743897</v>
      </c>
      <c r="R26" s="60"/>
      <c r="S26" s="60">
        <v>152602050</v>
      </c>
      <c r="T26" s="60">
        <v>55953763</v>
      </c>
      <c r="U26" s="58">
        <v>965399876</v>
      </c>
      <c r="V26" s="61">
        <v>40255935</v>
      </c>
    </row>
    <row r="27" spans="1:22" s="9" customFormat="1" ht="12.75" customHeight="1">
      <c r="A27" s="24" t="s">
        <v>26</v>
      </c>
      <c r="B27" s="54" t="s">
        <v>116</v>
      </c>
      <c r="C27" s="55" t="s">
        <v>117</v>
      </c>
      <c r="D27" s="56">
        <v>69127983</v>
      </c>
      <c r="E27" s="57">
        <v>5546852</v>
      </c>
      <c r="F27" s="57">
        <v>0</v>
      </c>
      <c r="G27" s="57">
        <v>0</v>
      </c>
      <c r="H27" s="57">
        <v>0</v>
      </c>
      <c r="I27" s="57">
        <v>346995</v>
      </c>
      <c r="J27" s="57">
        <v>30128220</v>
      </c>
      <c r="K27" s="57">
        <v>63955410</v>
      </c>
      <c r="L27" s="58">
        <v>169105460</v>
      </c>
      <c r="M27" s="59">
        <v>18147233</v>
      </c>
      <c r="N27" s="60">
        <v>3001457</v>
      </c>
      <c r="O27" s="57">
        <v>24694890</v>
      </c>
      <c r="P27" s="60">
        <v>6300821</v>
      </c>
      <c r="Q27" s="60">
        <v>3393446</v>
      </c>
      <c r="R27" s="60"/>
      <c r="S27" s="60">
        <v>60376700</v>
      </c>
      <c r="T27" s="60">
        <v>34871911</v>
      </c>
      <c r="U27" s="58">
        <v>150786458</v>
      </c>
      <c r="V27" s="61">
        <v>17800300</v>
      </c>
    </row>
    <row r="28" spans="1:22" s="9" customFormat="1" ht="12.75" customHeight="1">
      <c r="A28" s="24" t="s">
        <v>26</v>
      </c>
      <c r="B28" s="54" t="s">
        <v>118</v>
      </c>
      <c r="C28" s="55" t="s">
        <v>119</v>
      </c>
      <c r="D28" s="56">
        <v>144028168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1200000</v>
      </c>
      <c r="K28" s="57">
        <v>172361271</v>
      </c>
      <c r="L28" s="58">
        <v>317589439</v>
      </c>
      <c r="M28" s="59">
        <v>7500000</v>
      </c>
      <c r="N28" s="60">
        <v>0</v>
      </c>
      <c r="O28" s="57">
        <v>0</v>
      </c>
      <c r="P28" s="60">
        <v>0</v>
      </c>
      <c r="Q28" s="60">
        <v>500000</v>
      </c>
      <c r="R28" s="60"/>
      <c r="S28" s="60">
        <v>278277000</v>
      </c>
      <c r="T28" s="60">
        <v>20770000</v>
      </c>
      <c r="U28" s="58">
        <v>307047000</v>
      </c>
      <c r="V28" s="61">
        <v>72367000</v>
      </c>
    </row>
    <row r="29" spans="1:22" s="9" customFormat="1" ht="12.75" customHeight="1">
      <c r="A29" s="24" t="s">
        <v>26</v>
      </c>
      <c r="B29" s="54" t="s">
        <v>120</v>
      </c>
      <c r="C29" s="55" t="s">
        <v>121</v>
      </c>
      <c r="D29" s="56">
        <v>245495148</v>
      </c>
      <c r="E29" s="57">
        <v>0</v>
      </c>
      <c r="F29" s="57">
        <v>0</v>
      </c>
      <c r="G29" s="57">
        <v>0</v>
      </c>
      <c r="H29" s="57">
        <v>0</v>
      </c>
      <c r="I29" s="57">
        <v>20000</v>
      </c>
      <c r="J29" s="57">
        <v>46072671</v>
      </c>
      <c r="K29" s="57">
        <v>203410938</v>
      </c>
      <c r="L29" s="58">
        <v>494998757</v>
      </c>
      <c r="M29" s="59">
        <v>60000060</v>
      </c>
      <c r="N29" s="60">
        <v>0</v>
      </c>
      <c r="O29" s="57">
        <v>0</v>
      </c>
      <c r="P29" s="60">
        <v>0</v>
      </c>
      <c r="Q29" s="60">
        <v>6000000</v>
      </c>
      <c r="R29" s="60"/>
      <c r="S29" s="60">
        <v>290236322</v>
      </c>
      <c r="T29" s="60">
        <v>39066245</v>
      </c>
      <c r="U29" s="58">
        <v>395302627</v>
      </c>
      <c r="V29" s="61">
        <v>95525662</v>
      </c>
    </row>
    <row r="30" spans="1:22" s="9" customFormat="1" ht="12.75" customHeight="1">
      <c r="A30" s="24" t="s">
        <v>26</v>
      </c>
      <c r="B30" s="54" t="s">
        <v>122</v>
      </c>
      <c r="C30" s="55" t="s">
        <v>123</v>
      </c>
      <c r="D30" s="56">
        <v>45387238</v>
      </c>
      <c r="E30" s="57">
        <v>8500000</v>
      </c>
      <c r="F30" s="57">
        <v>0</v>
      </c>
      <c r="G30" s="57">
        <v>0</v>
      </c>
      <c r="H30" s="57">
        <v>0</v>
      </c>
      <c r="I30" s="57">
        <v>500000</v>
      </c>
      <c r="J30" s="57">
        <v>13000000</v>
      </c>
      <c r="K30" s="57">
        <v>42756000</v>
      </c>
      <c r="L30" s="58">
        <v>110143238</v>
      </c>
      <c r="M30" s="59">
        <v>26999997</v>
      </c>
      <c r="N30" s="60">
        <v>10345475</v>
      </c>
      <c r="O30" s="57">
        <v>0</v>
      </c>
      <c r="P30" s="60">
        <v>0</v>
      </c>
      <c r="Q30" s="60">
        <v>10333182</v>
      </c>
      <c r="R30" s="60"/>
      <c r="S30" s="60">
        <v>51155500</v>
      </c>
      <c r="T30" s="60">
        <v>12530905</v>
      </c>
      <c r="U30" s="58">
        <v>111365059</v>
      </c>
      <c r="V30" s="61">
        <v>11054500</v>
      </c>
    </row>
    <row r="31" spans="1:22" s="9" customFormat="1" ht="12.75" customHeight="1">
      <c r="A31" s="24" t="s">
        <v>26</v>
      </c>
      <c r="B31" s="62" t="s">
        <v>124</v>
      </c>
      <c r="C31" s="55" t="s">
        <v>125</v>
      </c>
      <c r="D31" s="56">
        <v>141926893</v>
      </c>
      <c r="E31" s="57">
        <v>36606099</v>
      </c>
      <c r="F31" s="57">
        <v>0</v>
      </c>
      <c r="G31" s="57">
        <v>0</v>
      </c>
      <c r="H31" s="57">
        <v>0</v>
      </c>
      <c r="I31" s="57">
        <v>3117000</v>
      </c>
      <c r="J31" s="57">
        <v>20000000</v>
      </c>
      <c r="K31" s="57">
        <v>64132197</v>
      </c>
      <c r="L31" s="58">
        <v>265782189</v>
      </c>
      <c r="M31" s="59">
        <v>23784700</v>
      </c>
      <c r="N31" s="60">
        <v>40200000</v>
      </c>
      <c r="O31" s="57">
        <v>0</v>
      </c>
      <c r="P31" s="60">
        <v>0</v>
      </c>
      <c r="Q31" s="60">
        <v>12000000</v>
      </c>
      <c r="R31" s="60"/>
      <c r="S31" s="60">
        <v>121544900</v>
      </c>
      <c r="T31" s="60">
        <v>24671986</v>
      </c>
      <c r="U31" s="58">
        <v>222201586</v>
      </c>
      <c r="V31" s="61">
        <v>28080100</v>
      </c>
    </row>
    <row r="32" spans="1:22" s="9" customFormat="1" ht="12.75" customHeight="1">
      <c r="A32" s="24" t="s">
        <v>26</v>
      </c>
      <c r="B32" s="54" t="s">
        <v>126</v>
      </c>
      <c r="C32" s="55" t="s">
        <v>127</v>
      </c>
      <c r="D32" s="56">
        <v>89064197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4993331</v>
      </c>
      <c r="K32" s="57">
        <v>62500767</v>
      </c>
      <c r="L32" s="58">
        <v>156558295</v>
      </c>
      <c r="M32" s="59">
        <v>41322057</v>
      </c>
      <c r="N32" s="60">
        <v>0</v>
      </c>
      <c r="O32" s="57">
        <v>0</v>
      </c>
      <c r="P32" s="60">
        <v>0</v>
      </c>
      <c r="Q32" s="60">
        <v>1521337</v>
      </c>
      <c r="R32" s="60"/>
      <c r="S32" s="60">
        <v>98480336</v>
      </c>
      <c r="T32" s="60">
        <v>19634569</v>
      </c>
      <c r="U32" s="58">
        <v>160958299</v>
      </c>
      <c r="V32" s="61">
        <v>22399100</v>
      </c>
    </row>
    <row r="33" spans="1:22" s="9" customFormat="1" ht="12.75" customHeight="1">
      <c r="A33" s="24" t="s">
        <v>26</v>
      </c>
      <c r="B33" s="54" t="s">
        <v>128</v>
      </c>
      <c r="C33" s="55" t="s">
        <v>129</v>
      </c>
      <c r="D33" s="56">
        <v>216700300</v>
      </c>
      <c r="E33" s="57">
        <v>45600000</v>
      </c>
      <c r="F33" s="57">
        <v>0</v>
      </c>
      <c r="G33" s="57">
        <v>0</v>
      </c>
      <c r="H33" s="57">
        <v>0</v>
      </c>
      <c r="I33" s="57">
        <v>18695000</v>
      </c>
      <c r="J33" s="57">
        <v>25000000</v>
      </c>
      <c r="K33" s="57">
        <v>108744692</v>
      </c>
      <c r="L33" s="58">
        <v>414739992</v>
      </c>
      <c r="M33" s="59">
        <v>110360400</v>
      </c>
      <c r="N33" s="60">
        <v>52840641</v>
      </c>
      <c r="O33" s="57">
        <v>0</v>
      </c>
      <c r="P33" s="60">
        <v>0</v>
      </c>
      <c r="Q33" s="60">
        <v>17974717</v>
      </c>
      <c r="R33" s="60"/>
      <c r="S33" s="60">
        <v>199643650</v>
      </c>
      <c r="T33" s="60">
        <v>33525000</v>
      </c>
      <c r="U33" s="58">
        <v>414344408</v>
      </c>
      <c r="V33" s="61">
        <v>39266350</v>
      </c>
    </row>
    <row r="34" spans="1:22" s="9" customFormat="1" ht="12.75" customHeight="1">
      <c r="A34" s="24" t="s">
        <v>26</v>
      </c>
      <c r="B34" s="54" t="s">
        <v>130</v>
      </c>
      <c r="C34" s="55" t="s">
        <v>131</v>
      </c>
      <c r="D34" s="56">
        <v>106795418</v>
      </c>
      <c r="E34" s="57">
        <v>66365000</v>
      </c>
      <c r="F34" s="57">
        <v>0</v>
      </c>
      <c r="G34" s="57">
        <v>0</v>
      </c>
      <c r="H34" s="57">
        <v>0</v>
      </c>
      <c r="I34" s="57">
        <v>9500000</v>
      </c>
      <c r="J34" s="57">
        <v>46000000</v>
      </c>
      <c r="K34" s="57">
        <v>100042839</v>
      </c>
      <c r="L34" s="58">
        <v>328703257</v>
      </c>
      <c r="M34" s="59">
        <v>48511357</v>
      </c>
      <c r="N34" s="60">
        <v>166053130</v>
      </c>
      <c r="O34" s="57">
        <v>0</v>
      </c>
      <c r="P34" s="60">
        <v>0</v>
      </c>
      <c r="Q34" s="60">
        <v>35718930</v>
      </c>
      <c r="R34" s="60"/>
      <c r="S34" s="60">
        <v>54690250</v>
      </c>
      <c r="T34" s="60">
        <v>27085084</v>
      </c>
      <c r="U34" s="58">
        <v>332058751</v>
      </c>
      <c r="V34" s="61">
        <v>15945750</v>
      </c>
    </row>
    <row r="35" spans="1:22" s="9" customFormat="1" ht="12.75" customHeight="1">
      <c r="A35" s="24" t="s">
        <v>26</v>
      </c>
      <c r="B35" s="54" t="s">
        <v>132</v>
      </c>
      <c r="C35" s="55" t="s">
        <v>133</v>
      </c>
      <c r="D35" s="56">
        <v>162866303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1500000</v>
      </c>
      <c r="K35" s="57">
        <v>70634327</v>
      </c>
      <c r="L35" s="58">
        <v>235000630</v>
      </c>
      <c r="M35" s="59">
        <v>8015700</v>
      </c>
      <c r="N35" s="60">
        <v>0</v>
      </c>
      <c r="O35" s="57">
        <v>0</v>
      </c>
      <c r="P35" s="60">
        <v>0</v>
      </c>
      <c r="Q35" s="60">
        <v>1145100</v>
      </c>
      <c r="R35" s="60"/>
      <c r="S35" s="60">
        <v>179196201</v>
      </c>
      <c r="T35" s="60">
        <v>28897678</v>
      </c>
      <c r="U35" s="58">
        <v>217254679</v>
      </c>
      <c r="V35" s="61">
        <v>51653000</v>
      </c>
    </row>
    <row r="36" spans="1:22" s="9" customFormat="1" ht="12.75" customHeight="1">
      <c r="A36" s="24" t="s">
        <v>26</v>
      </c>
      <c r="B36" s="54" t="s">
        <v>134</v>
      </c>
      <c r="C36" s="55" t="s">
        <v>135</v>
      </c>
      <c r="D36" s="56">
        <v>109535874</v>
      </c>
      <c r="E36" s="57">
        <v>12000000</v>
      </c>
      <c r="F36" s="57">
        <v>0</v>
      </c>
      <c r="G36" s="57">
        <v>0</v>
      </c>
      <c r="H36" s="57">
        <v>0</v>
      </c>
      <c r="I36" s="57">
        <v>60000</v>
      </c>
      <c r="J36" s="57">
        <v>3000000</v>
      </c>
      <c r="K36" s="57">
        <v>63199612</v>
      </c>
      <c r="L36" s="58">
        <v>187795486</v>
      </c>
      <c r="M36" s="59">
        <v>11000000</v>
      </c>
      <c r="N36" s="60">
        <v>15000000</v>
      </c>
      <c r="O36" s="57">
        <v>0</v>
      </c>
      <c r="P36" s="60">
        <v>0</v>
      </c>
      <c r="Q36" s="60">
        <v>5000000</v>
      </c>
      <c r="R36" s="60"/>
      <c r="S36" s="60">
        <v>145851751</v>
      </c>
      <c r="T36" s="60">
        <v>13679761</v>
      </c>
      <c r="U36" s="58">
        <v>190531512</v>
      </c>
      <c r="V36" s="61">
        <v>52951250</v>
      </c>
    </row>
    <row r="37" spans="1:22" s="9" customFormat="1" ht="12.75" customHeight="1">
      <c r="A37" s="24" t="s">
        <v>26</v>
      </c>
      <c r="B37" s="54" t="s">
        <v>136</v>
      </c>
      <c r="C37" s="55" t="s">
        <v>137</v>
      </c>
      <c r="D37" s="56">
        <v>112885958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2500000</v>
      </c>
      <c r="K37" s="57">
        <v>134232661</v>
      </c>
      <c r="L37" s="58">
        <v>249618619</v>
      </c>
      <c r="M37" s="59">
        <v>7512920</v>
      </c>
      <c r="N37" s="60">
        <v>0</v>
      </c>
      <c r="O37" s="57">
        <v>0</v>
      </c>
      <c r="P37" s="60">
        <v>0</v>
      </c>
      <c r="Q37" s="60">
        <v>1168715</v>
      </c>
      <c r="R37" s="60"/>
      <c r="S37" s="60">
        <v>166851201</v>
      </c>
      <c r="T37" s="60">
        <v>26399700</v>
      </c>
      <c r="U37" s="58">
        <v>201932536</v>
      </c>
      <c r="V37" s="61">
        <v>55582000</v>
      </c>
    </row>
    <row r="38" spans="1:22" s="9" customFormat="1" ht="12.75" customHeight="1">
      <c r="A38" s="24" t="s">
        <v>26</v>
      </c>
      <c r="B38" s="54" t="s">
        <v>138</v>
      </c>
      <c r="C38" s="55" t="s">
        <v>139</v>
      </c>
      <c r="D38" s="56">
        <v>42422826</v>
      </c>
      <c r="E38" s="57">
        <v>15552710</v>
      </c>
      <c r="F38" s="57">
        <v>0</v>
      </c>
      <c r="G38" s="57">
        <v>0</v>
      </c>
      <c r="H38" s="57">
        <v>0</v>
      </c>
      <c r="I38" s="57">
        <v>561589</v>
      </c>
      <c r="J38" s="57">
        <v>3980262</v>
      </c>
      <c r="K38" s="57">
        <v>47224465</v>
      </c>
      <c r="L38" s="58">
        <v>109741852</v>
      </c>
      <c r="M38" s="59">
        <v>9159822</v>
      </c>
      <c r="N38" s="60">
        <v>12871082</v>
      </c>
      <c r="O38" s="57">
        <v>0</v>
      </c>
      <c r="P38" s="60">
        <v>0</v>
      </c>
      <c r="Q38" s="60">
        <v>4872937</v>
      </c>
      <c r="R38" s="60"/>
      <c r="S38" s="60">
        <v>79101667</v>
      </c>
      <c r="T38" s="60">
        <v>12210007</v>
      </c>
      <c r="U38" s="58">
        <v>118215515</v>
      </c>
      <c r="V38" s="61">
        <v>49434976</v>
      </c>
    </row>
    <row r="39" spans="1:22" s="9" customFormat="1" ht="12.75" customHeight="1">
      <c r="A39" s="24" t="s">
        <v>26</v>
      </c>
      <c r="B39" s="54" t="s">
        <v>140</v>
      </c>
      <c r="C39" s="55" t="s">
        <v>141</v>
      </c>
      <c r="D39" s="56">
        <v>357467065</v>
      </c>
      <c r="E39" s="57">
        <v>284069550</v>
      </c>
      <c r="F39" s="57">
        <v>0</v>
      </c>
      <c r="G39" s="57">
        <v>0</v>
      </c>
      <c r="H39" s="57">
        <v>0</v>
      </c>
      <c r="I39" s="57">
        <v>6500000</v>
      </c>
      <c r="J39" s="57">
        <v>81299600</v>
      </c>
      <c r="K39" s="57">
        <v>135619060</v>
      </c>
      <c r="L39" s="58">
        <v>864955275</v>
      </c>
      <c r="M39" s="59">
        <v>128406680</v>
      </c>
      <c r="N39" s="60">
        <v>356321352</v>
      </c>
      <c r="O39" s="57">
        <v>0</v>
      </c>
      <c r="P39" s="60">
        <v>0</v>
      </c>
      <c r="Q39" s="60">
        <v>79647525</v>
      </c>
      <c r="R39" s="60"/>
      <c r="S39" s="60">
        <v>211603300</v>
      </c>
      <c r="T39" s="60">
        <v>102729665</v>
      </c>
      <c r="U39" s="58">
        <v>878708522</v>
      </c>
      <c r="V39" s="61">
        <v>101269700</v>
      </c>
    </row>
    <row r="40" spans="1:22" s="9" customFormat="1" ht="12.75" customHeight="1">
      <c r="A40" s="24" t="s">
        <v>26</v>
      </c>
      <c r="B40" s="54" t="s">
        <v>142</v>
      </c>
      <c r="C40" s="55" t="s">
        <v>143</v>
      </c>
      <c r="D40" s="56">
        <v>128568872</v>
      </c>
      <c r="E40" s="57">
        <v>26588000</v>
      </c>
      <c r="F40" s="57">
        <v>0</v>
      </c>
      <c r="G40" s="57">
        <v>0</v>
      </c>
      <c r="H40" s="57">
        <v>0</v>
      </c>
      <c r="I40" s="57">
        <v>233997</v>
      </c>
      <c r="J40" s="57">
        <v>6003660</v>
      </c>
      <c r="K40" s="57">
        <v>174952714</v>
      </c>
      <c r="L40" s="58">
        <v>336347243</v>
      </c>
      <c r="M40" s="59">
        <v>32530124</v>
      </c>
      <c r="N40" s="60">
        <v>40675569</v>
      </c>
      <c r="O40" s="57">
        <v>0</v>
      </c>
      <c r="P40" s="60">
        <v>0</v>
      </c>
      <c r="Q40" s="60">
        <v>3585313</v>
      </c>
      <c r="R40" s="60"/>
      <c r="S40" s="60">
        <v>174001550</v>
      </c>
      <c r="T40" s="60">
        <v>73357874</v>
      </c>
      <c r="U40" s="58">
        <v>324150430</v>
      </c>
      <c r="V40" s="61">
        <v>58719450</v>
      </c>
    </row>
    <row r="41" spans="1:22" s="9" customFormat="1" ht="12.75" customHeight="1">
      <c r="A41" s="24" t="s">
        <v>26</v>
      </c>
      <c r="B41" s="54" t="s">
        <v>144</v>
      </c>
      <c r="C41" s="55" t="s">
        <v>145</v>
      </c>
      <c r="D41" s="56">
        <v>122384820</v>
      </c>
      <c r="E41" s="57">
        <v>47757775</v>
      </c>
      <c r="F41" s="57">
        <v>0</v>
      </c>
      <c r="G41" s="57">
        <v>0</v>
      </c>
      <c r="H41" s="57">
        <v>0</v>
      </c>
      <c r="I41" s="57">
        <v>3379683</v>
      </c>
      <c r="J41" s="57">
        <v>13391150</v>
      </c>
      <c r="K41" s="57">
        <v>121726363</v>
      </c>
      <c r="L41" s="58">
        <v>308639791</v>
      </c>
      <c r="M41" s="59">
        <v>9602127</v>
      </c>
      <c r="N41" s="60">
        <v>48567177</v>
      </c>
      <c r="O41" s="57">
        <v>0</v>
      </c>
      <c r="P41" s="60">
        <v>0</v>
      </c>
      <c r="Q41" s="60">
        <v>10839628</v>
      </c>
      <c r="R41" s="60"/>
      <c r="S41" s="60">
        <v>176704949</v>
      </c>
      <c r="T41" s="60">
        <v>27077591</v>
      </c>
      <c r="U41" s="58">
        <v>272791472</v>
      </c>
      <c r="V41" s="61">
        <v>46112050</v>
      </c>
    </row>
    <row r="42" spans="1:22" s="9" customFormat="1" ht="12.75" customHeight="1">
      <c r="A42" s="24" t="s">
        <v>26</v>
      </c>
      <c r="B42" s="54" t="s">
        <v>146</v>
      </c>
      <c r="C42" s="55" t="s">
        <v>147</v>
      </c>
      <c r="D42" s="56">
        <v>111766493</v>
      </c>
      <c r="E42" s="57">
        <v>71894000</v>
      </c>
      <c r="F42" s="57">
        <v>0</v>
      </c>
      <c r="G42" s="57">
        <v>0</v>
      </c>
      <c r="H42" s="57">
        <v>0</v>
      </c>
      <c r="I42" s="57">
        <v>686779</v>
      </c>
      <c r="J42" s="57">
        <v>6320153</v>
      </c>
      <c r="K42" s="57">
        <v>72500025</v>
      </c>
      <c r="L42" s="58">
        <v>263167450</v>
      </c>
      <c r="M42" s="59">
        <v>33025707</v>
      </c>
      <c r="N42" s="60">
        <v>118204414</v>
      </c>
      <c r="O42" s="57">
        <v>0</v>
      </c>
      <c r="P42" s="60">
        <v>0</v>
      </c>
      <c r="Q42" s="60">
        <v>19806918</v>
      </c>
      <c r="R42" s="60"/>
      <c r="S42" s="60">
        <v>70987711</v>
      </c>
      <c r="T42" s="60">
        <v>32012292</v>
      </c>
      <c r="U42" s="58">
        <v>274037042</v>
      </c>
      <c r="V42" s="61">
        <v>18736850</v>
      </c>
    </row>
    <row r="43" spans="1:22" s="9" customFormat="1" ht="12.75" customHeight="1">
      <c r="A43" s="24" t="s">
        <v>26</v>
      </c>
      <c r="B43" s="54" t="s">
        <v>148</v>
      </c>
      <c r="C43" s="55" t="s">
        <v>149</v>
      </c>
      <c r="D43" s="56">
        <v>208494000</v>
      </c>
      <c r="E43" s="57">
        <v>0</v>
      </c>
      <c r="F43" s="57">
        <v>0</v>
      </c>
      <c r="G43" s="57">
        <v>0</v>
      </c>
      <c r="H43" s="57">
        <v>0</v>
      </c>
      <c r="I43" s="57">
        <v>249996</v>
      </c>
      <c r="J43" s="57">
        <v>43734792</v>
      </c>
      <c r="K43" s="57">
        <v>163142508</v>
      </c>
      <c r="L43" s="58">
        <v>415621296</v>
      </c>
      <c r="M43" s="59">
        <v>44092620</v>
      </c>
      <c r="N43" s="60">
        <v>0</v>
      </c>
      <c r="O43" s="57">
        <v>0</v>
      </c>
      <c r="P43" s="60">
        <v>0</v>
      </c>
      <c r="Q43" s="60">
        <v>1438428</v>
      </c>
      <c r="R43" s="60"/>
      <c r="S43" s="60">
        <v>288708348</v>
      </c>
      <c r="T43" s="60">
        <v>44107764</v>
      </c>
      <c r="U43" s="58">
        <v>378347160</v>
      </c>
      <c r="V43" s="61">
        <v>94044000</v>
      </c>
    </row>
    <row r="44" spans="1:22" s="9" customFormat="1" ht="12.75" customHeight="1">
      <c r="A44" s="24" t="s">
        <v>26</v>
      </c>
      <c r="B44" s="54" t="s">
        <v>150</v>
      </c>
      <c r="C44" s="55" t="s">
        <v>151</v>
      </c>
      <c r="D44" s="56">
        <v>96214433</v>
      </c>
      <c r="E44" s="57">
        <v>0</v>
      </c>
      <c r="F44" s="57">
        <v>0</v>
      </c>
      <c r="G44" s="57">
        <v>0</v>
      </c>
      <c r="H44" s="57">
        <v>0</v>
      </c>
      <c r="I44" s="57">
        <v>334158</v>
      </c>
      <c r="J44" s="57">
        <v>5444430</v>
      </c>
      <c r="K44" s="57">
        <v>154562696</v>
      </c>
      <c r="L44" s="58">
        <v>256555717</v>
      </c>
      <c r="M44" s="59">
        <v>12481304</v>
      </c>
      <c r="N44" s="60">
        <v>0</v>
      </c>
      <c r="O44" s="57">
        <v>0</v>
      </c>
      <c r="P44" s="60">
        <v>0</v>
      </c>
      <c r="Q44" s="60">
        <v>1878588</v>
      </c>
      <c r="R44" s="60"/>
      <c r="S44" s="60">
        <v>178560660</v>
      </c>
      <c r="T44" s="60">
        <v>29369556</v>
      </c>
      <c r="U44" s="58">
        <v>222290108</v>
      </c>
      <c r="V44" s="61">
        <v>93780000</v>
      </c>
    </row>
    <row r="45" spans="1:22" s="9" customFormat="1" ht="12.75" customHeight="1">
      <c r="A45" s="24" t="s">
        <v>26</v>
      </c>
      <c r="B45" s="54" t="s">
        <v>152</v>
      </c>
      <c r="C45" s="55" t="s">
        <v>153</v>
      </c>
      <c r="D45" s="56">
        <v>203296833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3697386</v>
      </c>
      <c r="K45" s="57">
        <v>224123837</v>
      </c>
      <c r="L45" s="58">
        <v>431118056</v>
      </c>
      <c r="M45" s="59">
        <v>17628381</v>
      </c>
      <c r="N45" s="60">
        <v>0</v>
      </c>
      <c r="O45" s="57">
        <v>0</v>
      </c>
      <c r="P45" s="60">
        <v>0</v>
      </c>
      <c r="Q45" s="60">
        <v>277883</v>
      </c>
      <c r="R45" s="60"/>
      <c r="S45" s="60">
        <v>311024300</v>
      </c>
      <c r="T45" s="60">
        <v>26901489</v>
      </c>
      <c r="U45" s="58">
        <v>355832053</v>
      </c>
      <c r="V45" s="61">
        <v>70034000</v>
      </c>
    </row>
    <row r="46" spans="1:22" s="9" customFormat="1" ht="12.75" customHeight="1">
      <c r="A46" s="24" t="s">
        <v>26</v>
      </c>
      <c r="B46" s="54" t="s">
        <v>154</v>
      </c>
      <c r="C46" s="55" t="s">
        <v>155</v>
      </c>
      <c r="D46" s="56">
        <v>102331584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17800000</v>
      </c>
      <c r="K46" s="57">
        <v>174220646</v>
      </c>
      <c r="L46" s="58">
        <v>294352230</v>
      </c>
      <c r="M46" s="59">
        <v>24474139</v>
      </c>
      <c r="N46" s="60">
        <v>0</v>
      </c>
      <c r="O46" s="57">
        <v>0</v>
      </c>
      <c r="P46" s="60">
        <v>0</v>
      </c>
      <c r="Q46" s="60">
        <v>1810219</v>
      </c>
      <c r="R46" s="60"/>
      <c r="S46" s="60">
        <v>208751850</v>
      </c>
      <c r="T46" s="60">
        <v>6368735</v>
      </c>
      <c r="U46" s="58">
        <v>241404943</v>
      </c>
      <c r="V46" s="61">
        <v>62847050</v>
      </c>
    </row>
    <row r="47" spans="1:22" s="9" customFormat="1" ht="12.75" customHeight="1">
      <c r="A47" s="24" t="s">
        <v>26</v>
      </c>
      <c r="B47" s="54" t="s">
        <v>156</v>
      </c>
      <c r="C47" s="55" t="s">
        <v>157</v>
      </c>
      <c r="D47" s="56">
        <v>586722925</v>
      </c>
      <c r="E47" s="57">
        <v>399186943</v>
      </c>
      <c r="F47" s="57">
        <v>0</v>
      </c>
      <c r="G47" s="57">
        <v>0</v>
      </c>
      <c r="H47" s="57">
        <v>0</v>
      </c>
      <c r="I47" s="57">
        <v>16300464</v>
      </c>
      <c r="J47" s="57">
        <v>50520771</v>
      </c>
      <c r="K47" s="57">
        <v>379334525</v>
      </c>
      <c r="L47" s="58">
        <v>1432065628</v>
      </c>
      <c r="M47" s="59">
        <v>268577483</v>
      </c>
      <c r="N47" s="60">
        <v>578655720</v>
      </c>
      <c r="O47" s="57">
        <v>0</v>
      </c>
      <c r="P47" s="60">
        <v>0</v>
      </c>
      <c r="Q47" s="60">
        <v>71288382</v>
      </c>
      <c r="R47" s="60"/>
      <c r="S47" s="60">
        <v>384352350</v>
      </c>
      <c r="T47" s="60">
        <v>177298615</v>
      </c>
      <c r="U47" s="58">
        <v>1480172550</v>
      </c>
      <c r="V47" s="61">
        <v>128383529</v>
      </c>
    </row>
    <row r="48" spans="1:22" s="9" customFormat="1" ht="12.75" customHeight="1">
      <c r="A48" s="24" t="s">
        <v>26</v>
      </c>
      <c r="B48" s="54" t="s">
        <v>158</v>
      </c>
      <c r="C48" s="55" t="s">
        <v>159</v>
      </c>
      <c r="D48" s="56">
        <v>153950820</v>
      </c>
      <c r="E48" s="57">
        <v>50000004</v>
      </c>
      <c r="F48" s="57">
        <v>0</v>
      </c>
      <c r="G48" s="57">
        <v>0</v>
      </c>
      <c r="H48" s="57">
        <v>0</v>
      </c>
      <c r="I48" s="57">
        <v>0</v>
      </c>
      <c r="J48" s="57">
        <v>6999996</v>
      </c>
      <c r="K48" s="57">
        <v>219395076</v>
      </c>
      <c r="L48" s="58">
        <v>430345896</v>
      </c>
      <c r="M48" s="59">
        <v>54088416</v>
      </c>
      <c r="N48" s="60">
        <v>55006644</v>
      </c>
      <c r="O48" s="57">
        <v>0</v>
      </c>
      <c r="P48" s="60">
        <v>0</v>
      </c>
      <c r="Q48" s="60">
        <v>15525768</v>
      </c>
      <c r="R48" s="60"/>
      <c r="S48" s="60">
        <v>267312996</v>
      </c>
      <c r="T48" s="60">
        <v>35813328</v>
      </c>
      <c r="U48" s="58">
        <v>427747152</v>
      </c>
      <c r="V48" s="61">
        <v>145471008</v>
      </c>
    </row>
    <row r="49" spans="1:22" s="9" customFormat="1" ht="12.75" customHeight="1">
      <c r="A49" s="24" t="s">
        <v>26</v>
      </c>
      <c r="B49" s="54" t="s">
        <v>160</v>
      </c>
      <c r="C49" s="55" t="s">
        <v>161</v>
      </c>
      <c r="D49" s="56">
        <v>115958798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2100000</v>
      </c>
      <c r="K49" s="57">
        <v>246835809</v>
      </c>
      <c r="L49" s="58">
        <v>364894607</v>
      </c>
      <c r="M49" s="59">
        <v>46247458</v>
      </c>
      <c r="N49" s="60">
        <v>0</v>
      </c>
      <c r="O49" s="57">
        <v>0</v>
      </c>
      <c r="P49" s="60">
        <v>0</v>
      </c>
      <c r="Q49" s="60">
        <v>1050000</v>
      </c>
      <c r="R49" s="60"/>
      <c r="S49" s="60">
        <v>244799774</v>
      </c>
      <c r="T49" s="60">
        <v>47924202</v>
      </c>
      <c r="U49" s="58">
        <v>340021434</v>
      </c>
      <c r="V49" s="61">
        <v>123792163</v>
      </c>
    </row>
    <row r="50" spans="1:22" s="9" customFormat="1" ht="12.75" customHeight="1">
      <c r="A50" s="24" t="s">
        <v>26</v>
      </c>
      <c r="B50" s="54" t="s">
        <v>162</v>
      </c>
      <c r="C50" s="55" t="s">
        <v>163</v>
      </c>
      <c r="D50" s="56">
        <v>152860668</v>
      </c>
      <c r="E50" s="57">
        <v>40777132</v>
      </c>
      <c r="F50" s="57">
        <v>0</v>
      </c>
      <c r="G50" s="57">
        <v>0</v>
      </c>
      <c r="H50" s="57">
        <v>0</v>
      </c>
      <c r="I50" s="57">
        <v>150000</v>
      </c>
      <c r="J50" s="57">
        <v>9600000</v>
      </c>
      <c r="K50" s="57">
        <v>230141568</v>
      </c>
      <c r="L50" s="58">
        <v>433529368</v>
      </c>
      <c r="M50" s="59">
        <v>26171349</v>
      </c>
      <c r="N50" s="60">
        <v>38809081</v>
      </c>
      <c r="O50" s="57">
        <v>0</v>
      </c>
      <c r="P50" s="60">
        <v>0</v>
      </c>
      <c r="Q50" s="60">
        <v>4664922</v>
      </c>
      <c r="R50" s="60"/>
      <c r="S50" s="60">
        <v>295690000</v>
      </c>
      <c r="T50" s="60">
        <v>24697091</v>
      </c>
      <c r="U50" s="58">
        <v>390032443</v>
      </c>
      <c r="V50" s="61">
        <v>99295500</v>
      </c>
    </row>
    <row r="51" spans="1:22" s="9" customFormat="1" ht="12.75" customHeight="1">
      <c r="A51" s="24" t="s">
        <v>26</v>
      </c>
      <c r="B51" s="54" t="s">
        <v>164</v>
      </c>
      <c r="C51" s="55" t="s">
        <v>165</v>
      </c>
      <c r="D51" s="56">
        <v>99085575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1000000</v>
      </c>
      <c r="K51" s="57">
        <v>119917356</v>
      </c>
      <c r="L51" s="58">
        <v>220002931</v>
      </c>
      <c r="M51" s="59">
        <v>14577540</v>
      </c>
      <c r="N51" s="60">
        <v>0</v>
      </c>
      <c r="O51" s="57">
        <v>0</v>
      </c>
      <c r="P51" s="60">
        <v>0</v>
      </c>
      <c r="Q51" s="60">
        <v>326973</v>
      </c>
      <c r="R51" s="60"/>
      <c r="S51" s="60">
        <v>143340000</v>
      </c>
      <c r="T51" s="60">
        <v>80107286</v>
      </c>
      <c r="U51" s="58">
        <v>238351799</v>
      </c>
      <c r="V51" s="61">
        <v>52224000</v>
      </c>
    </row>
    <row r="52" spans="1:22" s="9" customFormat="1" ht="12.75" customHeight="1">
      <c r="A52" s="24" t="s">
        <v>26</v>
      </c>
      <c r="B52" s="62" t="s">
        <v>166</v>
      </c>
      <c r="C52" s="55" t="s">
        <v>167</v>
      </c>
      <c r="D52" s="56">
        <v>75032628</v>
      </c>
      <c r="E52" s="57">
        <v>36000000</v>
      </c>
      <c r="F52" s="57">
        <v>0</v>
      </c>
      <c r="G52" s="57">
        <v>0</v>
      </c>
      <c r="H52" s="57">
        <v>0</v>
      </c>
      <c r="I52" s="57">
        <v>4000000</v>
      </c>
      <c r="J52" s="57">
        <v>25000000</v>
      </c>
      <c r="K52" s="57">
        <v>78189397</v>
      </c>
      <c r="L52" s="58">
        <v>218222025</v>
      </c>
      <c r="M52" s="59">
        <v>24420800</v>
      </c>
      <c r="N52" s="60">
        <v>26551110</v>
      </c>
      <c r="O52" s="57">
        <v>12911000</v>
      </c>
      <c r="P52" s="60">
        <v>10751287</v>
      </c>
      <c r="Q52" s="60">
        <v>11046736</v>
      </c>
      <c r="R52" s="60"/>
      <c r="S52" s="60">
        <v>74281000</v>
      </c>
      <c r="T52" s="60">
        <v>10373498</v>
      </c>
      <c r="U52" s="58">
        <v>170335431</v>
      </c>
      <c r="V52" s="61">
        <v>49308000</v>
      </c>
    </row>
    <row r="53" spans="1:22" s="9" customFormat="1" ht="12.75" customHeight="1">
      <c r="A53" s="24" t="s">
        <v>26</v>
      </c>
      <c r="B53" s="54" t="s">
        <v>168</v>
      </c>
      <c r="C53" s="55" t="s">
        <v>169</v>
      </c>
      <c r="D53" s="56">
        <v>125080705</v>
      </c>
      <c r="E53" s="57">
        <v>60000000</v>
      </c>
      <c r="F53" s="57">
        <v>0</v>
      </c>
      <c r="G53" s="57">
        <v>0</v>
      </c>
      <c r="H53" s="57">
        <v>0</v>
      </c>
      <c r="I53" s="57">
        <v>60000000</v>
      </c>
      <c r="J53" s="57">
        <v>46497000</v>
      </c>
      <c r="K53" s="57">
        <v>123340000</v>
      </c>
      <c r="L53" s="58">
        <v>414917705</v>
      </c>
      <c r="M53" s="59">
        <v>40171615</v>
      </c>
      <c r="N53" s="60">
        <v>77501507</v>
      </c>
      <c r="O53" s="57">
        <v>48825000</v>
      </c>
      <c r="P53" s="60">
        <v>21526920</v>
      </c>
      <c r="Q53" s="60">
        <v>15968250</v>
      </c>
      <c r="R53" s="60"/>
      <c r="S53" s="60">
        <v>97482000</v>
      </c>
      <c r="T53" s="60">
        <v>32390100</v>
      </c>
      <c r="U53" s="58">
        <v>333865392</v>
      </c>
      <c r="V53" s="61">
        <v>52419300</v>
      </c>
    </row>
    <row r="54" spans="1:22" s="9" customFormat="1" ht="12.75" customHeight="1">
      <c r="A54" s="24" t="s">
        <v>26</v>
      </c>
      <c r="B54" s="54" t="s">
        <v>170</v>
      </c>
      <c r="C54" s="55" t="s">
        <v>171</v>
      </c>
      <c r="D54" s="56">
        <v>91812928</v>
      </c>
      <c r="E54" s="57">
        <v>28522124</v>
      </c>
      <c r="F54" s="57">
        <v>0</v>
      </c>
      <c r="G54" s="57">
        <v>0</v>
      </c>
      <c r="H54" s="57">
        <v>0</v>
      </c>
      <c r="I54" s="57">
        <v>8400000</v>
      </c>
      <c r="J54" s="57">
        <v>35016280</v>
      </c>
      <c r="K54" s="57">
        <v>66841925</v>
      </c>
      <c r="L54" s="58">
        <v>230593257</v>
      </c>
      <c r="M54" s="59">
        <v>9680029</v>
      </c>
      <c r="N54" s="60">
        <v>30779886</v>
      </c>
      <c r="O54" s="57">
        <v>42491607</v>
      </c>
      <c r="P54" s="60">
        <v>9333500</v>
      </c>
      <c r="Q54" s="60">
        <v>5184251</v>
      </c>
      <c r="R54" s="60"/>
      <c r="S54" s="60">
        <v>80762000</v>
      </c>
      <c r="T54" s="60">
        <v>55313200</v>
      </c>
      <c r="U54" s="58">
        <v>233544473</v>
      </c>
      <c r="V54" s="61">
        <v>78350004</v>
      </c>
    </row>
    <row r="55" spans="1:22" s="9" customFormat="1" ht="12.75" customHeight="1">
      <c r="A55" s="24" t="s">
        <v>26</v>
      </c>
      <c r="B55" s="54" t="s">
        <v>172</v>
      </c>
      <c r="C55" s="55" t="s">
        <v>173</v>
      </c>
      <c r="D55" s="56">
        <v>126196804</v>
      </c>
      <c r="E55" s="57">
        <v>60465776</v>
      </c>
      <c r="F55" s="57">
        <v>0</v>
      </c>
      <c r="G55" s="57">
        <v>0</v>
      </c>
      <c r="H55" s="57">
        <v>0</v>
      </c>
      <c r="I55" s="57">
        <v>546000</v>
      </c>
      <c r="J55" s="57">
        <v>79893600</v>
      </c>
      <c r="K55" s="57">
        <v>99697059</v>
      </c>
      <c r="L55" s="58">
        <v>366799239</v>
      </c>
      <c r="M55" s="59">
        <v>65652762</v>
      </c>
      <c r="N55" s="60">
        <v>44523963</v>
      </c>
      <c r="O55" s="57">
        <v>37427031</v>
      </c>
      <c r="P55" s="60">
        <v>20136419</v>
      </c>
      <c r="Q55" s="60">
        <v>14434827</v>
      </c>
      <c r="R55" s="60"/>
      <c r="S55" s="60">
        <v>136704000</v>
      </c>
      <c r="T55" s="60">
        <v>7892131</v>
      </c>
      <c r="U55" s="58">
        <v>326771133</v>
      </c>
      <c r="V55" s="61">
        <v>36552000</v>
      </c>
    </row>
    <row r="56" spans="1:22" s="9" customFormat="1" ht="12.75" customHeight="1">
      <c r="A56" s="24" t="s">
        <v>26</v>
      </c>
      <c r="B56" s="54" t="s">
        <v>174</v>
      </c>
      <c r="C56" s="55" t="s">
        <v>175</v>
      </c>
      <c r="D56" s="56">
        <v>64192126</v>
      </c>
      <c r="E56" s="57">
        <v>10000000</v>
      </c>
      <c r="F56" s="57">
        <v>0</v>
      </c>
      <c r="G56" s="57">
        <v>0</v>
      </c>
      <c r="H56" s="57">
        <v>0</v>
      </c>
      <c r="I56" s="57">
        <v>1000000</v>
      </c>
      <c r="J56" s="57">
        <v>17739512</v>
      </c>
      <c r="K56" s="57">
        <v>43077269</v>
      </c>
      <c r="L56" s="58">
        <v>136008907</v>
      </c>
      <c r="M56" s="59">
        <v>10372157</v>
      </c>
      <c r="N56" s="60">
        <v>12663526</v>
      </c>
      <c r="O56" s="57">
        <v>2581970</v>
      </c>
      <c r="P56" s="60">
        <v>15418056</v>
      </c>
      <c r="Q56" s="60">
        <v>10190451</v>
      </c>
      <c r="R56" s="60"/>
      <c r="S56" s="60">
        <v>63683100</v>
      </c>
      <c r="T56" s="60">
        <v>20793311</v>
      </c>
      <c r="U56" s="58">
        <v>135702571</v>
      </c>
      <c r="V56" s="61">
        <v>137131900</v>
      </c>
    </row>
    <row r="57" spans="1:22" s="9" customFormat="1" ht="12.75" customHeight="1">
      <c r="A57" s="24" t="s">
        <v>26</v>
      </c>
      <c r="B57" s="54" t="s">
        <v>176</v>
      </c>
      <c r="C57" s="55" t="s">
        <v>177</v>
      </c>
      <c r="D57" s="56">
        <v>80785570</v>
      </c>
      <c r="E57" s="57">
        <v>49561758</v>
      </c>
      <c r="F57" s="57">
        <v>0</v>
      </c>
      <c r="G57" s="57">
        <v>0</v>
      </c>
      <c r="H57" s="57">
        <v>0</v>
      </c>
      <c r="I57" s="57">
        <v>1700000</v>
      </c>
      <c r="J57" s="57">
        <v>13000000</v>
      </c>
      <c r="K57" s="57">
        <v>61663214</v>
      </c>
      <c r="L57" s="58">
        <v>206710542</v>
      </c>
      <c r="M57" s="59">
        <v>24948000</v>
      </c>
      <c r="N57" s="60">
        <v>46936250</v>
      </c>
      <c r="O57" s="57">
        <v>4931955</v>
      </c>
      <c r="P57" s="60">
        <v>5938100</v>
      </c>
      <c r="Q57" s="60">
        <v>3430200</v>
      </c>
      <c r="R57" s="60"/>
      <c r="S57" s="60">
        <v>84620000</v>
      </c>
      <c r="T57" s="60">
        <v>3991405</v>
      </c>
      <c r="U57" s="58">
        <v>174795910</v>
      </c>
      <c r="V57" s="61">
        <v>29192000</v>
      </c>
    </row>
    <row r="58" spans="1:22" s="9" customFormat="1" ht="12.75" customHeight="1">
      <c r="A58" s="24" t="s">
        <v>26</v>
      </c>
      <c r="B58" s="54" t="s">
        <v>64</v>
      </c>
      <c r="C58" s="55" t="s">
        <v>65</v>
      </c>
      <c r="D58" s="56">
        <v>924324143</v>
      </c>
      <c r="E58" s="57">
        <v>516350463</v>
      </c>
      <c r="F58" s="57">
        <v>0</v>
      </c>
      <c r="G58" s="57">
        <v>0</v>
      </c>
      <c r="H58" s="57">
        <v>0</v>
      </c>
      <c r="I58" s="57">
        <v>204411837</v>
      </c>
      <c r="J58" s="57">
        <v>529097528</v>
      </c>
      <c r="K58" s="57">
        <v>1325664336</v>
      </c>
      <c r="L58" s="58">
        <v>3499848307</v>
      </c>
      <c r="M58" s="59">
        <v>423255274</v>
      </c>
      <c r="N58" s="60">
        <v>890362742</v>
      </c>
      <c r="O58" s="57">
        <v>403577748</v>
      </c>
      <c r="P58" s="60">
        <v>175322933</v>
      </c>
      <c r="Q58" s="60">
        <v>117249482</v>
      </c>
      <c r="R58" s="60"/>
      <c r="S58" s="60">
        <v>567659000</v>
      </c>
      <c r="T58" s="60">
        <v>949889673</v>
      </c>
      <c r="U58" s="58">
        <v>3527316852</v>
      </c>
      <c r="V58" s="61">
        <v>158069000</v>
      </c>
    </row>
    <row r="59" spans="1:22" s="9" customFormat="1" ht="12.75" customHeight="1">
      <c r="A59" s="24" t="s">
        <v>26</v>
      </c>
      <c r="B59" s="54" t="s">
        <v>178</v>
      </c>
      <c r="C59" s="55" t="s">
        <v>179</v>
      </c>
      <c r="D59" s="56">
        <v>179696355</v>
      </c>
      <c r="E59" s="57">
        <v>84477171</v>
      </c>
      <c r="F59" s="57">
        <v>0</v>
      </c>
      <c r="G59" s="57">
        <v>0</v>
      </c>
      <c r="H59" s="57">
        <v>0</v>
      </c>
      <c r="I59" s="57">
        <v>11807624</v>
      </c>
      <c r="J59" s="57">
        <v>82495593</v>
      </c>
      <c r="K59" s="57">
        <v>168797153</v>
      </c>
      <c r="L59" s="58">
        <v>527273896</v>
      </c>
      <c r="M59" s="59">
        <v>27042000</v>
      </c>
      <c r="N59" s="60">
        <v>140838999</v>
      </c>
      <c r="O59" s="57">
        <v>67147998</v>
      </c>
      <c r="P59" s="60">
        <v>64724998</v>
      </c>
      <c r="Q59" s="60">
        <v>29989999</v>
      </c>
      <c r="R59" s="60"/>
      <c r="S59" s="60">
        <v>142738850</v>
      </c>
      <c r="T59" s="60">
        <v>68444755</v>
      </c>
      <c r="U59" s="58">
        <v>540927599</v>
      </c>
      <c r="V59" s="61">
        <v>40599150</v>
      </c>
    </row>
    <row r="60" spans="1:22" s="9" customFormat="1" ht="12.75" customHeight="1">
      <c r="A60" s="24" t="s">
        <v>26</v>
      </c>
      <c r="B60" s="54" t="s">
        <v>180</v>
      </c>
      <c r="C60" s="55" t="s">
        <v>181</v>
      </c>
      <c r="D60" s="56">
        <v>264657180</v>
      </c>
      <c r="E60" s="57">
        <v>96900000</v>
      </c>
      <c r="F60" s="57">
        <v>0</v>
      </c>
      <c r="G60" s="57">
        <v>0</v>
      </c>
      <c r="H60" s="57">
        <v>0</v>
      </c>
      <c r="I60" s="57">
        <v>3999996</v>
      </c>
      <c r="J60" s="57">
        <v>60000000</v>
      </c>
      <c r="K60" s="57">
        <v>209187432</v>
      </c>
      <c r="L60" s="58">
        <v>634744608</v>
      </c>
      <c r="M60" s="59">
        <v>70461996</v>
      </c>
      <c r="N60" s="60">
        <v>90967308</v>
      </c>
      <c r="O60" s="57">
        <v>64590540</v>
      </c>
      <c r="P60" s="60">
        <v>37170252</v>
      </c>
      <c r="Q60" s="60">
        <v>48285396</v>
      </c>
      <c r="R60" s="60"/>
      <c r="S60" s="60">
        <v>216707801</v>
      </c>
      <c r="T60" s="60">
        <v>48216008</v>
      </c>
      <c r="U60" s="58">
        <v>576399301</v>
      </c>
      <c r="V60" s="61">
        <v>189617000</v>
      </c>
    </row>
    <row r="61" spans="1:22" s="9" customFormat="1" ht="12.75" customHeight="1">
      <c r="A61" s="24" t="s">
        <v>26</v>
      </c>
      <c r="B61" s="54" t="s">
        <v>182</v>
      </c>
      <c r="C61" s="55" t="s">
        <v>183</v>
      </c>
      <c r="D61" s="56">
        <v>322752036</v>
      </c>
      <c r="E61" s="57">
        <v>180908500</v>
      </c>
      <c r="F61" s="57">
        <v>0</v>
      </c>
      <c r="G61" s="57">
        <v>0</v>
      </c>
      <c r="H61" s="57">
        <v>0</v>
      </c>
      <c r="I61" s="57">
        <v>8000000</v>
      </c>
      <c r="J61" s="57">
        <v>104887110</v>
      </c>
      <c r="K61" s="57">
        <v>203008913</v>
      </c>
      <c r="L61" s="58">
        <v>819556559</v>
      </c>
      <c r="M61" s="59">
        <v>169778050</v>
      </c>
      <c r="N61" s="60">
        <v>243430180</v>
      </c>
      <c r="O61" s="57">
        <v>82135160</v>
      </c>
      <c r="P61" s="60">
        <v>61496954</v>
      </c>
      <c r="Q61" s="60">
        <v>51520109</v>
      </c>
      <c r="R61" s="60"/>
      <c r="S61" s="60">
        <v>194174000</v>
      </c>
      <c r="T61" s="60">
        <v>60986105</v>
      </c>
      <c r="U61" s="58">
        <v>863520558</v>
      </c>
      <c r="V61" s="61">
        <v>102282000</v>
      </c>
    </row>
    <row r="62" spans="1:22" s="9" customFormat="1" ht="12.75" customHeight="1">
      <c r="A62" s="24" t="s">
        <v>26</v>
      </c>
      <c r="B62" s="54" t="s">
        <v>184</v>
      </c>
      <c r="C62" s="55" t="s">
        <v>185</v>
      </c>
      <c r="D62" s="56">
        <v>144282492</v>
      </c>
      <c r="E62" s="57">
        <v>68440008</v>
      </c>
      <c r="F62" s="57">
        <v>0</v>
      </c>
      <c r="G62" s="57">
        <v>0</v>
      </c>
      <c r="H62" s="57">
        <v>0</v>
      </c>
      <c r="I62" s="57">
        <v>10012620</v>
      </c>
      <c r="J62" s="57">
        <v>54672000</v>
      </c>
      <c r="K62" s="57">
        <v>138835764</v>
      </c>
      <c r="L62" s="58">
        <v>416242884</v>
      </c>
      <c r="M62" s="59">
        <v>13041000</v>
      </c>
      <c r="N62" s="60">
        <v>73676820</v>
      </c>
      <c r="O62" s="57">
        <v>55634568</v>
      </c>
      <c r="P62" s="60">
        <v>26732928</v>
      </c>
      <c r="Q62" s="60">
        <v>25200000</v>
      </c>
      <c r="R62" s="60"/>
      <c r="S62" s="60">
        <v>112463004</v>
      </c>
      <c r="T62" s="60">
        <v>80040408</v>
      </c>
      <c r="U62" s="58">
        <v>386788728</v>
      </c>
      <c r="V62" s="61">
        <v>51620988</v>
      </c>
    </row>
    <row r="63" spans="1:22" s="9" customFormat="1" ht="12.75" customHeight="1">
      <c r="A63" s="24" t="s">
        <v>26</v>
      </c>
      <c r="B63" s="54" t="s">
        <v>186</v>
      </c>
      <c r="C63" s="55" t="s">
        <v>187</v>
      </c>
      <c r="D63" s="56">
        <v>626689339</v>
      </c>
      <c r="E63" s="57">
        <v>738475176</v>
      </c>
      <c r="F63" s="57">
        <v>0</v>
      </c>
      <c r="G63" s="57">
        <v>0</v>
      </c>
      <c r="H63" s="57">
        <v>0</v>
      </c>
      <c r="I63" s="57">
        <v>150129327</v>
      </c>
      <c r="J63" s="57">
        <v>278475947</v>
      </c>
      <c r="K63" s="57">
        <v>710240789</v>
      </c>
      <c r="L63" s="58">
        <v>2504010578</v>
      </c>
      <c r="M63" s="59">
        <v>185701072</v>
      </c>
      <c r="N63" s="60">
        <v>353245443</v>
      </c>
      <c r="O63" s="57">
        <v>95989603</v>
      </c>
      <c r="P63" s="60">
        <v>56206348</v>
      </c>
      <c r="Q63" s="60">
        <v>52817979</v>
      </c>
      <c r="R63" s="60"/>
      <c r="S63" s="60">
        <v>677789000</v>
      </c>
      <c r="T63" s="60">
        <v>378717690</v>
      </c>
      <c r="U63" s="58">
        <v>1800467135</v>
      </c>
      <c r="V63" s="61">
        <v>249431025</v>
      </c>
    </row>
    <row r="64" spans="1:22" s="9" customFormat="1" ht="12.75" customHeight="1">
      <c r="A64" s="24" t="s">
        <v>26</v>
      </c>
      <c r="B64" s="54" t="s">
        <v>188</v>
      </c>
      <c r="C64" s="55" t="s">
        <v>189</v>
      </c>
      <c r="D64" s="56">
        <v>83413959</v>
      </c>
      <c r="E64" s="57">
        <v>12539294</v>
      </c>
      <c r="F64" s="57">
        <v>0</v>
      </c>
      <c r="G64" s="57">
        <v>0</v>
      </c>
      <c r="H64" s="57">
        <v>0</v>
      </c>
      <c r="I64" s="57">
        <v>3139497</v>
      </c>
      <c r="J64" s="57">
        <v>13302812</v>
      </c>
      <c r="K64" s="57">
        <v>56187334</v>
      </c>
      <c r="L64" s="58">
        <v>168582896</v>
      </c>
      <c r="M64" s="59">
        <v>12910989</v>
      </c>
      <c r="N64" s="60">
        <v>13400124</v>
      </c>
      <c r="O64" s="57">
        <v>9843421</v>
      </c>
      <c r="P64" s="60">
        <v>9676399</v>
      </c>
      <c r="Q64" s="60">
        <v>9483881</v>
      </c>
      <c r="R64" s="60"/>
      <c r="S64" s="60">
        <v>87893998</v>
      </c>
      <c r="T64" s="60">
        <v>24348462</v>
      </c>
      <c r="U64" s="58">
        <v>167557274</v>
      </c>
      <c r="V64" s="61">
        <v>57793000</v>
      </c>
    </row>
    <row r="65" spans="1:22" s="9" customFormat="1" ht="12.75" customHeight="1">
      <c r="A65" s="24" t="s">
        <v>26</v>
      </c>
      <c r="B65" s="54" t="s">
        <v>190</v>
      </c>
      <c r="C65" s="55" t="s">
        <v>191</v>
      </c>
      <c r="D65" s="56">
        <v>132835535</v>
      </c>
      <c r="E65" s="57">
        <v>55000000</v>
      </c>
      <c r="F65" s="57">
        <v>0</v>
      </c>
      <c r="G65" s="57">
        <v>0</v>
      </c>
      <c r="H65" s="57">
        <v>0</v>
      </c>
      <c r="I65" s="57">
        <v>8540582</v>
      </c>
      <c r="J65" s="57">
        <v>55000000</v>
      </c>
      <c r="K65" s="57">
        <v>62211853</v>
      </c>
      <c r="L65" s="58">
        <v>313587970</v>
      </c>
      <c r="M65" s="59">
        <v>23159806</v>
      </c>
      <c r="N65" s="60">
        <v>74737630</v>
      </c>
      <c r="O65" s="57">
        <v>41487142</v>
      </c>
      <c r="P65" s="60">
        <v>33270225</v>
      </c>
      <c r="Q65" s="60">
        <v>23032996</v>
      </c>
      <c r="R65" s="60"/>
      <c r="S65" s="60">
        <v>97225457</v>
      </c>
      <c r="T65" s="60">
        <v>42500546</v>
      </c>
      <c r="U65" s="58">
        <v>335413802</v>
      </c>
      <c r="V65" s="61">
        <v>35889000</v>
      </c>
    </row>
    <row r="66" spans="1:22" s="9" customFormat="1" ht="12.75" customHeight="1">
      <c r="A66" s="24" t="s">
        <v>26</v>
      </c>
      <c r="B66" s="54" t="s">
        <v>192</v>
      </c>
      <c r="C66" s="55" t="s">
        <v>193</v>
      </c>
      <c r="D66" s="56">
        <v>343648525</v>
      </c>
      <c r="E66" s="57">
        <v>318433985</v>
      </c>
      <c r="F66" s="57">
        <v>0</v>
      </c>
      <c r="G66" s="57">
        <v>0</v>
      </c>
      <c r="H66" s="57">
        <v>0</v>
      </c>
      <c r="I66" s="57">
        <v>3620000</v>
      </c>
      <c r="J66" s="57">
        <v>95496331</v>
      </c>
      <c r="K66" s="57">
        <v>237210814</v>
      </c>
      <c r="L66" s="58">
        <v>998409655</v>
      </c>
      <c r="M66" s="59">
        <v>84415812</v>
      </c>
      <c r="N66" s="60">
        <v>380616929</v>
      </c>
      <c r="O66" s="57">
        <v>161199474</v>
      </c>
      <c r="P66" s="60">
        <v>55711593</v>
      </c>
      <c r="Q66" s="60">
        <v>39994534</v>
      </c>
      <c r="R66" s="60"/>
      <c r="S66" s="60">
        <v>236129000</v>
      </c>
      <c r="T66" s="60">
        <v>61664489</v>
      </c>
      <c r="U66" s="58">
        <v>1019731831</v>
      </c>
      <c r="V66" s="61">
        <v>58836000</v>
      </c>
    </row>
    <row r="67" spans="1:22" s="9" customFormat="1" ht="12.75" customHeight="1">
      <c r="A67" s="24" t="s">
        <v>26</v>
      </c>
      <c r="B67" s="54" t="s">
        <v>194</v>
      </c>
      <c r="C67" s="55" t="s">
        <v>195</v>
      </c>
      <c r="D67" s="56">
        <v>274489458</v>
      </c>
      <c r="E67" s="57">
        <v>307505771</v>
      </c>
      <c r="F67" s="57">
        <v>0</v>
      </c>
      <c r="G67" s="57">
        <v>0</v>
      </c>
      <c r="H67" s="57">
        <v>0</v>
      </c>
      <c r="I67" s="57">
        <v>18409752</v>
      </c>
      <c r="J67" s="57">
        <v>111177125</v>
      </c>
      <c r="K67" s="57">
        <v>190831343</v>
      </c>
      <c r="L67" s="58">
        <v>902413449</v>
      </c>
      <c r="M67" s="59">
        <v>102877968</v>
      </c>
      <c r="N67" s="60">
        <v>326417654</v>
      </c>
      <c r="O67" s="57">
        <v>78919924</v>
      </c>
      <c r="P67" s="60">
        <v>56204882</v>
      </c>
      <c r="Q67" s="60">
        <v>45703923</v>
      </c>
      <c r="R67" s="60"/>
      <c r="S67" s="60">
        <v>222889250</v>
      </c>
      <c r="T67" s="60">
        <v>49426544</v>
      </c>
      <c r="U67" s="58">
        <v>882440145</v>
      </c>
      <c r="V67" s="61">
        <v>157403750</v>
      </c>
    </row>
    <row r="68" spans="1:22" s="9" customFormat="1" ht="12.75" customHeight="1">
      <c r="A68" s="24" t="s">
        <v>26</v>
      </c>
      <c r="B68" s="54" t="s">
        <v>196</v>
      </c>
      <c r="C68" s="55" t="s">
        <v>197</v>
      </c>
      <c r="D68" s="56">
        <v>427108730</v>
      </c>
      <c r="E68" s="57">
        <v>335012120</v>
      </c>
      <c r="F68" s="57">
        <v>0</v>
      </c>
      <c r="G68" s="57">
        <v>0</v>
      </c>
      <c r="H68" s="57">
        <v>0</v>
      </c>
      <c r="I68" s="57">
        <v>4132780</v>
      </c>
      <c r="J68" s="57">
        <v>251109550</v>
      </c>
      <c r="K68" s="57">
        <v>481831262</v>
      </c>
      <c r="L68" s="58">
        <v>1499194442</v>
      </c>
      <c r="M68" s="59">
        <v>210005160</v>
      </c>
      <c r="N68" s="60">
        <v>347469010</v>
      </c>
      <c r="O68" s="57">
        <v>513222410</v>
      </c>
      <c r="P68" s="60">
        <v>80894710</v>
      </c>
      <c r="Q68" s="60">
        <v>42357580</v>
      </c>
      <c r="R68" s="60"/>
      <c r="S68" s="60">
        <v>221024250</v>
      </c>
      <c r="T68" s="60">
        <v>85684310</v>
      </c>
      <c r="U68" s="58">
        <v>1500657430</v>
      </c>
      <c r="V68" s="61">
        <v>92130750</v>
      </c>
    </row>
    <row r="69" spans="1:22" s="9" customFormat="1" ht="12.75" customHeight="1">
      <c r="A69" s="24" t="s">
        <v>26</v>
      </c>
      <c r="B69" s="54" t="s">
        <v>198</v>
      </c>
      <c r="C69" s="55" t="s">
        <v>199</v>
      </c>
      <c r="D69" s="56">
        <v>111681960</v>
      </c>
      <c r="E69" s="57">
        <v>5000000</v>
      </c>
      <c r="F69" s="57">
        <v>0</v>
      </c>
      <c r="G69" s="57">
        <v>0</v>
      </c>
      <c r="H69" s="57">
        <v>0</v>
      </c>
      <c r="I69" s="57">
        <v>10000000</v>
      </c>
      <c r="J69" s="57">
        <v>10000000</v>
      </c>
      <c r="K69" s="57">
        <v>91921234</v>
      </c>
      <c r="L69" s="58">
        <v>228603194</v>
      </c>
      <c r="M69" s="59">
        <v>21777441</v>
      </c>
      <c r="N69" s="60">
        <v>33685</v>
      </c>
      <c r="O69" s="57">
        <v>35764044</v>
      </c>
      <c r="P69" s="60">
        <v>21508935</v>
      </c>
      <c r="Q69" s="60">
        <v>15682028</v>
      </c>
      <c r="R69" s="60"/>
      <c r="S69" s="60">
        <v>111321000</v>
      </c>
      <c r="T69" s="60">
        <v>34698536</v>
      </c>
      <c r="U69" s="58">
        <v>240785669</v>
      </c>
      <c r="V69" s="61">
        <v>52220000</v>
      </c>
    </row>
    <row r="70" spans="1:22" s="9" customFormat="1" ht="12.75" customHeight="1">
      <c r="A70" s="24" t="s">
        <v>26</v>
      </c>
      <c r="B70" s="54" t="s">
        <v>66</v>
      </c>
      <c r="C70" s="55" t="s">
        <v>67</v>
      </c>
      <c r="D70" s="56">
        <v>1391400214</v>
      </c>
      <c r="E70" s="57">
        <v>1906754405</v>
      </c>
      <c r="F70" s="57">
        <v>0</v>
      </c>
      <c r="G70" s="57">
        <v>0</v>
      </c>
      <c r="H70" s="57">
        <v>0</v>
      </c>
      <c r="I70" s="57">
        <v>0</v>
      </c>
      <c r="J70" s="57">
        <v>1378651298</v>
      </c>
      <c r="K70" s="57">
        <v>1844645667</v>
      </c>
      <c r="L70" s="58">
        <v>6521451584</v>
      </c>
      <c r="M70" s="59">
        <v>1001051507</v>
      </c>
      <c r="N70" s="60">
        <v>3003263378</v>
      </c>
      <c r="O70" s="57">
        <v>928615661</v>
      </c>
      <c r="P70" s="60">
        <v>301382358</v>
      </c>
      <c r="Q70" s="60">
        <v>176984954</v>
      </c>
      <c r="R70" s="60"/>
      <c r="S70" s="60">
        <v>967560298</v>
      </c>
      <c r="T70" s="60">
        <v>375462651</v>
      </c>
      <c r="U70" s="58">
        <v>6754320807</v>
      </c>
      <c r="V70" s="61">
        <v>195672500</v>
      </c>
    </row>
    <row r="71" spans="1:22" s="9" customFormat="1" ht="12.75" customHeight="1">
      <c r="A71" s="24" t="s">
        <v>26</v>
      </c>
      <c r="B71" s="54" t="s">
        <v>200</v>
      </c>
      <c r="C71" s="55" t="s">
        <v>201</v>
      </c>
      <c r="D71" s="56">
        <v>381631250</v>
      </c>
      <c r="E71" s="57">
        <v>392352876</v>
      </c>
      <c r="F71" s="57">
        <v>0</v>
      </c>
      <c r="G71" s="57">
        <v>0</v>
      </c>
      <c r="H71" s="57">
        <v>0</v>
      </c>
      <c r="I71" s="57">
        <v>17391375</v>
      </c>
      <c r="J71" s="57">
        <v>103036824</v>
      </c>
      <c r="K71" s="57">
        <v>524961370</v>
      </c>
      <c r="L71" s="58">
        <v>1419373695</v>
      </c>
      <c r="M71" s="59">
        <v>271370829</v>
      </c>
      <c r="N71" s="60">
        <v>468600817</v>
      </c>
      <c r="O71" s="57">
        <v>252845828</v>
      </c>
      <c r="P71" s="60">
        <v>52046635</v>
      </c>
      <c r="Q71" s="60">
        <v>52433203</v>
      </c>
      <c r="R71" s="60"/>
      <c r="S71" s="60">
        <v>152017707</v>
      </c>
      <c r="T71" s="60">
        <v>101807922</v>
      </c>
      <c r="U71" s="58">
        <v>1351122941</v>
      </c>
      <c r="V71" s="61">
        <v>90004859</v>
      </c>
    </row>
    <row r="72" spans="1:22" s="9" customFormat="1" ht="12.75" customHeight="1">
      <c r="A72" s="24" t="s">
        <v>26</v>
      </c>
      <c r="B72" s="54" t="s">
        <v>202</v>
      </c>
      <c r="C72" s="55" t="s">
        <v>203</v>
      </c>
      <c r="D72" s="56">
        <v>234931339</v>
      </c>
      <c r="E72" s="57">
        <v>320467500</v>
      </c>
      <c r="F72" s="57">
        <v>0</v>
      </c>
      <c r="G72" s="57">
        <v>0</v>
      </c>
      <c r="H72" s="57">
        <v>0</v>
      </c>
      <c r="I72" s="57">
        <v>3873740</v>
      </c>
      <c r="J72" s="57">
        <v>178643760</v>
      </c>
      <c r="K72" s="57">
        <v>308513880</v>
      </c>
      <c r="L72" s="58">
        <v>1046430219</v>
      </c>
      <c r="M72" s="59">
        <v>146785030</v>
      </c>
      <c r="N72" s="60">
        <v>409569100</v>
      </c>
      <c r="O72" s="57">
        <v>165120060</v>
      </c>
      <c r="P72" s="60">
        <v>34221590</v>
      </c>
      <c r="Q72" s="60">
        <v>36151670</v>
      </c>
      <c r="R72" s="60"/>
      <c r="S72" s="60">
        <v>178961970</v>
      </c>
      <c r="T72" s="60">
        <v>82552870</v>
      </c>
      <c r="U72" s="58">
        <v>1053362290</v>
      </c>
      <c r="V72" s="61">
        <v>99943071</v>
      </c>
    </row>
    <row r="73" spans="1:22" s="9" customFormat="1" ht="12.75" customHeight="1">
      <c r="A73" s="24" t="s">
        <v>26</v>
      </c>
      <c r="B73" s="62" t="s">
        <v>68</v>
      </c>
      <c r="C73" s="55" t="s">
        <v>69</v>
      </c>
      <c r="D73" s="56">
        <v>975777757</v>
      </c>
      <c r="E73" s="57">
        <v>964555540</v>
      </c>
      <c r="F73" s="57">
        <v>0</v>
      </c>
      <c r="G73" s="57">
        <v>0</v>
      </c>
      <c r="H73" s="57">
        <v>0</v>
      </c>
      <c r="I73" s="57">
        <v>45696838</v>
      </c>
      <c r="J73" s="57">
        <v>253334087</v>
      </c>
      <c r="K73" s="57">
        <v>1212583535</v>
      </c>
      <c r="L73" s="58">
        <v>3451947757</v>
      </c>
      <c r="M73" s="59">
        <v>510136886</v>
      </c>
      <c r="N73" s="60">
        <v>1133889480</v>
      </c>
      <c r="O73" s="57">
        <v>398322802</v>
      </c>
      <c r="P73" s="60">
        <v>238615126</v>
      </c>
      <c r="Q73" s="60">
        <v>113676916</v>
      </c>
      <c r="R73" s="60"/>
      <c r="S73" s="60">
        <v>513428080</v>
      </c>
      <c r="T73" s="60">
        <v>248824598</v>
      </c>
      <c r="U73" s="58">
        <v>3156893888</v>
      </c>
      <c r="V73" s="61">
        <v>217859080</v>
      </c>
    </row>
    <row r="74" spans="1:22" s="9" customFormat="1" ht="12.75" customHeight="1">
      <c r="A74" s="24" t="s">
        <v>26</v>
      </c>
      <c r="B74" s="54" t="s">
        <v>204</v>
      </c>
      <c r="C74" s="55" t="s">
        <v>205</v>
      </c>
      <c r="D74" s="56">
        <v>414083426</v>
      </c>
      <c r="E74" s="57">
        <v>389046006</v>
      </c>
      <c r="F74" s="57">
        <v>0</v>
      </c>
      <c r="G74" s="57">
        <v>0</v>
      </c>
      <c r="H74" s="57">
        <v>0</v>
      </c>
      <c r="I74" s="57">
        <v>36852508</v>
      </c>
      <c r="J74" s="57">
        <v>482371472</v>
      </c>
      <c r="K74" s="57">
        <v>579122239</v>
      </c>
      <c r="L74" s="58">
        <v>1901475651</v>
      </c>
      <c r="M74" s="59">
        <v>597788683</v>
      </c>
      <c r="N74" s="60">
        <v>267161903</v>
      </c>
      <c r="O74" s="57">
        <v>390447991</v>
      </c>
      <c r="P74" s="60">
        <v>72011359</v>
      </c>
      <c r="Q74" s="60">
        <v>85238455</v>
      </c>
      <c r="R74" s="60"/>
      <c r="S74" s="60">
        <v>257008870</v>
      </c>
      <c r="T74" s="60">
        <v>265131043</v>
      </c>
      <c r="U74" s="58">
        <v>1934788304</v>
      </c>
      <c r="V74" s="61">
        <v>147752250</v>
      </c>
    </row>
    <row r="75" spans="1:22" s="9" customFormat="1" ht="12.75" customHeight="1">
      <c r="A75" s="24" t="s">
        <v>26</v>
      </c>
      <c r="B75" s="54" t="s">
        <v>206</v>
      </c>
      <c r="C75" s="55" t="s">
        <v>207</v>
      </c>
      <c r="D75" s="56">
        <v>599528191</v>
      </c>
      <c r="E75" s="57">
        <v>589344853</v>
      </c>
      <c r="F75" s="57">
        <v>0</v>
      </c>
      <c r="G75" s="57">
        <v>0</v>
      </c>
      <c r="H75" s="57">
        <v>0</v>
      </c>
      <c r="I75" s="57">
        <v>44309176</v>
      </c>
      <c r="J75" s="57">
        <v>228476863</v>
      </c>
      <c r="K75" s="57">
        <v>724907710</v>
      </c>
      <c r="L75" s="58">
        <v>2186566793</v>
      </c>
      <c r="M75" s="59">
        <v>332330000</v>
      </c>
      <c r="N75" s="60">
        <v>791232131</v>
      </c>
      <c r="O75" s="57">
        <v>359680993</v>
      </c>
      <c r="P75" s="60">
        <v>85224000</v>
      </c>
      <c r="Q75" s="60">
        <v>95400000</v>
      </c>
      <c r="R75" s="60"/>
      <c r="S75" s="60">
        <v>391815787</v>
      </c>
      <c r="T75" s="60">
        <v>131268044</v>
      </c>
      <c r="U75" s="58">
        <v>2186950955</v>
      </c>
      <c r="V75" s="61">
        <v>178420000</v>
      </c>
    </row>
    <row r="76" spans="1:22" s="9" customFormat="1" ht="12.75" customHeight="1">
      <c r="A76" s="24" t="s">
        <v>26</v>
      </c>
      <c r="B76" s="54" t="s">
        <v>208</v>
      </c>
      <c r="C76" s="55" t="s">
        <v>209</v>
      </c>
      <c r="D76" s="56">
        <v>162702732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2355905</v>
      </c>
      <c r="K76" s="57">
        <v>161291857</v>
      </c>
      <c r="L76" s="58">
        <v>326350494</v>
      </c>
      <c r="M76" s="59">
        <v>104746190</v>
      </c>
      <c r="N76" s="60">
        <v>0</v>
      </c>
      <c r="O76" s="57">
        <v>0</v>
      </c>
      <c r="P76" s="60">
        <v>0</v>
      </c>
      <c r="Q76" s="60">
        <v>9773035</v>
      </c>
      <c r="R76" s="60"/>
      <c r="S76" s="60">
        <v>162880650</v>
      </c>
      <c r="T76" s="60">
        <v>28673233</v>
      </c>
      <c r="U76" s="58">
        <v>306073108</v>
      </c>
      <c r="V76" s="61">
        <v>30640350</v>
      </c>
    </row>
    <row r="77" spans="1:22" s="9" customFormat="1" ht="12.75" customHeight="1">
      <c r="A77" s="24" t="s">
        <v>26</v>
      </c>
      <c r="B77" s="54" t="s">
        <v>210</v>
      </c>
      <c r="C77" s="55" t="s">
        <v>211</v>
      </c>
      <c r="D77" s="56">
        <v>97142334</v>
      </c>
      <c r="E77" s="57">
        <v>0</v>
      </c>
      <c r="F77" s="57">
        <v>0</v>
      </c>
      <c r="G77" s="57">
        <v>0</v>
      </c>
      <c r="H77" s="57">
        <v>0</v>
      </c>
      <c r="I77" s="57">
        <v>32000</v>
      </c>
      <c r="J77" s="57">
        <v>4000000</v>
      </c>
      <c r="K77" s="57">
        <v>133703954</v>
      </c>
      <c r="L77" s="58">
        <v>234878288</v>
      </c>
      <c r="M77" s="59">
        <v>7813121</v>
      </c>
      <c r="N77" s="60">
        <v>0</v>
      </c>
      <c r="O77" s="57">
        <v>0</v>
      </c>
      <c r="P77" s="60">
        <v>0</v>
      </c>
      <c r="Q77" s="60">
        <v>24000</v>
      </c>
      <c r="R77" s="60"/>
      <c r="S77" s="60">
        <v>174703138</v>
      </c>
      <c r="T77" s="60">
        <v>7324000</v>
      </c>
      <c r="U77" s="58">
        <v>189864259</v>
      </c>
      <c r="V77" s="61">
        <v>34329861</v>
      </c>
    </row>
    <row r="78" spans="1:22" s="9" customFormat="1" ht="12.75" customHeight="1">
      <c r="A78" s="24" t="s">
        <v>26</v>
      </c>
      <c r="B78" s="54" t="s">
        <v>212</v>
      </c>
      <c r="C78" s="55" t="s">
        <v>213</v>
      </c>
      <c r="D78" s="56">
        <v>95065488</v>
      </c>
      <c r="E78" s="57">
        <v>39675000</v>
      </c>
      <c r="F78" s="57">
        <v>0</v>
      </c>
      <c r="G78" s="57">
        <v>0</v>
      </c>
      <c r="H78" s="57">
        <v>0</v>
      </c>
      <c r="I78" s="57">
        <v>239820</v>
      </c>
      <c r="J78" s="57">
        <v>2499996</v>
      </c>
      <c r="K78" s="57">
        <v>100033496</v>
      </c>
      <c r="L78" s="58">
        <v>237513800</v>
      </c>
      <c r="M78" s="59">
        <v>23621256</v>
      </c>
      <c r="N78" s="60">
        <v>41140114</v>
      </c>
      <c r="O78" s="57">
        <v>0</v>
      </c>
      <c r="P78" s="60">
        <v>0</v>
      </c>
      <c r="Q78" s="60">
        <v>2736096</v>
      </c>
      <c r="R78" s="60"/>
      <c r="S78" s="60">
        <v>113079096</v>
      </c>
      <c r="T78" s="60">
        <v>24488172</v>
      </c>
      <c r="U78" s="58">
        <v>205064734</v>
      </c>
      <c r="V78" s="61">
        <v>32463996</v>
      </c>
    </row>
    <row r="79" spans="1:22" s="9" customFormat="1" ht="12.75" customHeight="1">
      <c r="A79" s="24" t="s">
        <v>26</v>
      </c>
      <c r="B79" s="54" t="s">
        <v>214</v>
      </c>
      <c r="C79" s="55" t="s">
        <v>215</v>
      </c>
      <c r="D79" s="56">
        <v>446914238</v>
      </c>
      <c r="E79" s="57">
        <v>125067084</v>
      </c>
      <c r="F79" s="57">
        <v>0</v>
      </c>
      <c r="G79" s="57">
        <v>0</v>
      </c>
      <c r="H79" s="57">
        <v>0</v>
      </c>
      <c r="I79" s="57">
        <v>5673142</v>
      </c>
      <c r="J79" s="57">
        <v>9600000</v>
      </c>
      <c r="K79" s="57">
        <v>529556898</v>
      </c>
      <c r="L79" s="58">
        <v>1116811362</v>
      </c>
      <c r="M79" s="59">
        <v>475785492</v>
      </c>
      <c r="N79" s="60">
        <v>169514178</v>
      </c>
      <c r="O79" s="57">
        <v>0</v>
      </c>
      <c r="P79" s="60">
        <v>0</v>
      </c>
      <c r="Q79" s="60">
        <v>68739172</v>
      </c>
      <c r="R79" s="60"/>
      <c r="S79" s="60">
        <v>257884998</v>
      </c>
      <c r="T79" s="60">
        <v>152715100</v>
      </c>
      <c r="U79" s="58">
        <v>1124638940</v>
      </c>
      <c r="V79" s="61">
        <v>133599006</v>
      </c>
    </row>
    <row r="80" spans="1:22" s="9" customFormat="1" ht="12.75" customHeight="1">
      <c r="A80" s="24" t="s">
        <v>26</v>
      </c>
      <c r="B80" s="54" t="s">
        <v>216</v>
      </c>
      <c r="C80" s="55" t="s">
        <v>217</v>
      </c>
      <c r="D80" s="56">
        <v>91766000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1000000</v>
      </c>
      <c r="K80" s="57">
        <v>94461000</v>
      </c>
      <c r="L80" s="58">
        <v>187227000</v>
      </c>
      <c r="M80" s="59">
        <v>46851552</v>
      </c>
      <c r="N80" s="60">
        <v>0</v>
      </c>
      <c r="O80" s="57">
        <v>0</v>
      </c>
      <c r="P80" s="60">
        <v>0</v>
      </c>
      <c r="Q80" s="60">
        <v>2830000</v>
      </c>
      <c r="R80" s="60"/>
      <c r="S80" s="60">
        <v>127954000</v>
      </c>
      <c r="T80" s="60">
        <v>10591000</v>
      </c>
      <c r="U80" s="58">
        <v>188226552</v>
      </c>
      <c r="V80" s="61">
        <v>28977000</v>
      </c>
    </row>
    <row r="81" spans="1:22" s="9" customFormat="1" ht="12.75" customHeight="1">
      <c r="A81" s="24" t="s">
        <v>26</v>
      </c>
      <c r="B81" s="54" t="s">
        <v>218</v>
      </c>
      <c r="C81" s="55" t="s">
        <v>219</v>
      </c>
      <c r="D81" s="56">
        <v>135715928</v>
      </c>
      <c r="E81" s="57">
        <v>145583163</v>
      </c>
      <c r="F81" s="57">
        <v>0</v>
      </c>
      <c r="G81" s="57">
        <v>0</v>
      </c>
      <c r="H81" s="57">
        <v>0</v>
      </c>
      <c r="I81" s="57">
        <v>2798966</v>
      </c>
      <c r="J81" s="57">
        <v>18581326</v>
      </c>
      <c r="K81" s="57">
        <v>185576984</v>
      </c>
      <c r="L81" s="58">
        <v>488256367</v>
      </c>
      <c r="M81" s="59">
        <v>225140914</v>
      </c>
      <c r="N81" s="60">
        <v>121031111</v>
      </c>
      <c r="O81" s="57">
        <v>0</v>
      </c>
      <c r="P81" s="60">
        <v>0</v>
      </c>
      <c r="Q81" s="60">
        <v>8473382</v>
      </c>
      <c r="R81" s="60"/>
      <c r="S81" s="60">
        <v>107019338</v>
      </c>
      <c r="T81" s="60">
        <v>27456918</v>
      </c>
      <c r="U81" s="58">
        <v>489121663</v>
      </c>
      <c r="V81" s="61">
        <v>20524100</v>
      </c>
    </row>
    <row r="82" spans="1:22" s="9" customFormat="1" ht="12.75" customHeight="1">
      <c r="A82" s="24" t="s">
        <v>26</v>
      </c>
      <c r="B82" s="54" t="s">
        <v>220</v>
      </c>
      <c r="C82" s="55" t="s">
        <v>221</v>
      </c>
      <c r="D82" s="56">
        <v>53937005</v>
      </c>
      <c r="E82" s="57">
        <v>77849000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36968308</v>
      </c>
      <c r="L82" s="58">
        <v>168754313</v>
      </c>
      <c r="M82" s="59">
        <v>18634449</v>
      </c>
      <c r="N82" s="60">
        <v>80738999</v>
      </c>
      <c r="O82" s="57">
        <v>0</v>
      </c>
      <c r="P82" s="60">
        <v>0</v>
      </c>
      <c r="Q82" s="60">
        <v>4068245</v>
      </c>
      <c r="R82" s="60"/>
      <c r="S82" s="60">
        <v>45555000</v>
      </c>
      <c r="T82" s="60">
        <v>20605963</v>
      </c>
      <c r="U82" s="58">
        <v>169602656</v>
      </c>
      <c r="V82" s="61">
        <v>12463000</v>
      </c>
    </row>
    <row r="83" spans="1:22" s="9" customFormat="1" ht="12.75" customHeight="1">
      <c r="A83" s="24" t="s">
        <v>26</v>
      </c>
      <c r="B83" s="54" t="s">
        <v>222</v>
      </c>
      <c r="C83" s="55" t="s">
        <v>223</v>
      </c>
      <c r="D83" s="56">
        <v>39028570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1648978</v>
      </c>
      <c r="K83" s="57">
        <v>27860049</v>
      </c>
      <c r="L83" s="58">
        <v>68537597</v>
      </c>
      <c r="M83" s="59">
        <v>7495352</v>
      </c>
      <c r="N83" s="60">
        <v>0</v>
      </c>
      <c r="O83" s="57">
        <v>0</v>
      </c>
      <c r="P83" s="60">
        <v>0</v>
      </c>
      <c r="Q83" s="60">
        <v>86700</v>
      </c>
      <c r="R83" s="60"/>
      <c r="S83" s="60">
        <v>48019000</v>
      </c>
      <c r="T83" s="60">
        <v>2691273</v>
      </c>
      <c r="U83" s="58">
        <v>58292325</v>
      </c>
      <c r="V83" s="61">
        <v>20130000</v>
      </c>
    </row>
    <row r="84" spans="1:22" s="9" customFormat="1" ht="12.75" customHeight="1">
      <c r="A84" s="24" t="s">
        <v>26</v>
      </c>
      <c r="B84" s="54" t="s">
        <v>70</v>
      </c>
      <c r="C84" s="55" t="s">
        <v>71</v>
      </c>
      <c r="D84" s="56">
        <v>1594422653</v>
      </c>
      <c r="E84" s="57">
        <v>2185393029</v>
      </c>
      <c r="F84" s="57">
        <v>0</v>
      </c>
      <c r="G84" s="57">
        <v>0</v>
      </c>
      <c r="H84" s="57">
        <v>0</v>
      </c>
      <c r="I84" s="57">
        <v>34724271</v>
      </c>
      <c r="J84" s="57">
        <v>150000000</v>
      </c>
      <c r="K84" s="57">
        <v>2153874009</v>
      </c>
      <c r="L84" s="58">
        <v>6118413962</v>
      </c>
      <c r="M84" s="59">
        <v>1321378575</v>
      </c>
      <c r="N84" s="60">
        <v>2961894451</v>
      </c>
      <c r="O84" s="57">
        <v>773217412</v>
      </c>
      <c r="P84" s="60">
        <v>160154913</v>
      </c>
      <c r="Q84" s="60">
        <v>122556901</v>
      </c>
      <c r="R84" s="60"/>
      <c r="S84" s="60">
        <v>661215835</v>
      </c>
      <c r="T84" s="60">
        <v>417996107</v>
      </c>
      <c r="U84" s="58">
        <v>6418414194</v>
      </c>
      <c r="V84" s="61">
        <v>377296576</v>
      </c>
    </row>
    <row r="85" spans="1:22" s="9" customFormat="1" ht="12.75" customHeight="1">
      <c r="A85" s="24" t="s">
        <v>26</v>
      </c>
      <c r="B85" s="54" t="s">
        <v>224</v>
      </c>
      <c r="C85" s="55" t="s">
        <v>225</v>
      </c>
      <c r="D85" s="56">
        <v>55250909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3140135</v>
      </c>
      <c r="K85" s="57">
        <v>84511420</v>
      </c>
      <c r="L85" s="58">
        <v>142902464</v>
      </c>
      <c r="M85" s="59">
        <v>20553103</v>
      </c>
      <c r="N85" s="60">
        <v>0</v>
      </c>
      <c r="O85" s="57">
        <v>0</v>
      </c>
      <c r="P85" s="60">
        <v>0</v>
      </c>
      <c r="Q85" s="60">
        <v>596684</v>
      </c>
      <c r="R85" s="60"/>
      <c r="S85" s="60">
        <v>76559000</v>
      </c>
      <c r="T85" s="60">
        <v>12979335</v>
      </c>
      <c r="U85" s="58">
        <v>110688122</v>
      </c>
      <c r="V85" s="61">
        <v>24755000</v>
      </c>
    </row>
    <row r="86" spans="1:22" s="9" customFormat="1" ht="12.75" customHeight="1">
      <c r="A86" s="24" t="s">
        <v>26</v>
      </c>
      <c r="B86" s="54" t="s">
        <v>226</v>
      </c>
      <c r="C86" s="55" t="s">
        <v>227</v>
      </c>
      <c r="D86" s="56">
        <v>66656514</v>
      </c>
      <c r="E86" s="57">
        <v>0</v>
      </c>
      <c r="F86" s="57">
        <v>0</v>
      </c>
      <c r="G86" s="57">
        <v>0</v>
      </c>
      <c r="H86" s="57">
        <v>0</v>
      </c>
      <c r="I86" s="57">
        <v>198876</v>
      </c>
      <c r="J86" s="57">
        <v>3994392</v>
      </c>
      <c r="K86" s="57">
        <v>72569906</v>
      </c>
      <c r="L86" s="58">
        <v>143419688</v>
      </c>
      <c r="M86" s="59">
        <v>19465764</v>
      </c>
      <c r="N86" s="60">
        <v>0</v>
      </c>
      <c r="O86" s="57">
        <v>0</v>
      </c>
      <c r="P86" s="60">
        <v>0</v>
      </c>
      <c r="Q86" s="60">
        <v>590160</v>
      </c>
      <c r="R86" s="60"/>
      <c r="S86" s="60">
        <v>85735784</v>
      </c>
      <c r="T86" s="60">
        <v>12427068</v>
      </c>
      <c r="U86" s="58">
        <v>118218776</v>
      </c>
      <c r="V86" s="61">
        <v>31682700</v>
      </c>
    </row>
    <row r="87" spans="1:22" s="9" customFormat="1" ht="12.75" customHeight="1">
      <c r="A87" s="24" t="s">
        <v>26</v>
      </c>
      <c r="B87" s="54" t="s">
        <v>228</v>
      </c>
      <c r="C87" s="55" t="s">
        <v>229</v>
      </c>
      <c r="D87" s="56">
        <v>115719089</v>
      </c>
      <c r="E87" s="57">
        <v>0</v>
      </c>
      <c r="F87" s="57">
        <v>0</v>
      </c>
      <c r="G87" s="57">
        <v>0</v>
      </c>
      <c r="H87" s="57">
        <v>0</v>
      </c>
      <c r="I87" s="57">
        <v>872482</v>
      </c>
      <c r="J87" s="57">
        <v>12187270</v>
      </c>
      <c r="K87" s="57">
        <v>88171402</v>
      </c>
      <c r="L87" s="58">
        <v>216950243</v>
      </c>
      <c r="M87" s="59">
        <v>31062373</v>
      </c>
      <c r="N87" s="60">
        <v>0</v>
      </c>
      <c r="O87" s="57">
        <v>0</v>
      </c>
      <c r="P87" s="60">
        <v>0</v>
      </c>
      <c r="Q87" s="60">
        <v>3059907</v>
      </c>
      <c r="R87" s="60"/>
      <c r="S87" s="60">
        <v>144906000</v>
      </c>
      <c r="T87" s="60">
        <v>17507555</v>
      </c>
      <c r="U87" s="58">
        <v>196535835</v>
      </c>
      <c r="V87" s="61">
        <v>29734000</v>
      </c>
    </row>
    <row r="88" spans="1:22" s="9" customFormat="1" ht="12.75" customHeight="1">
      <c r="A88" s="24" t="s">
        <v>26</v>
      </c>
      <c r="B88" s="54" t="s">
        <v>230</v>
      </c>
      <c r="C88" s="55" t="s">
        <v>231</v>
      </c>
      <c r="D88" s="56">
        <v>190633785</v>
      </c>
      <c r="E88" s="57">
        <v>198756400</v>
      </c>
      <c r="F88" s="57">
        <v>0</v>
      </c>
      <c r="G88" s="57">
        <v>0</v>
      </c>
      <c r="H88" s="57">
        <v>0</v>
      </c>
      <c r="I88" s="57">
        <v>1299313</v>
      </c>
      <c r="J88" s="57">
        <v>77618158</v>
      </c>
      <c r="K88" s="57">
        <v>157635002</v>
      </c>
      <c r="L88" s="58">
        <v>625942658</v>
      </c>
      <c r="M88" s="59">
        <v>104728904</v>
      </c>
      <c r="N88" s="60">
        <v>272018790</v>
      </c>
      <c r="O88" s="57">
        <v>0</v>
      </c>
      <c r="P88" s="60">
        <v>0</v>
      </c>
      <c r="Q88" s="60">
        <v>8698748</v>
      </c>
      <c r="R88" s="60"/>
      <c r="S88" s="60">
        <v>210197269</v>
      </c>
      <c r="T88" s="60">
        <v>81992759</v>
      </c>
      <c r="U88" s="58">
        <v>677636470</v>
      </c>
      <c r="V88" s="61">
        <v>37847731</v>
      </c>
    </row>
    <row r="89" spans="1:22" s="9" customFormat="1" ht="12.75" customHeight="1">
      <c r="A89" s="24" t="s">
        <v>26</v>
      </c>
      <c r="B89" s="54" t="s">
        <v>232</v>
      </c>
      <c r="C89" s="55" t="s">
        <v>233</v>
      </c>
      <c r="D89" s="56">
        <v>388562216</v>
      </c>
      <c r="E89" s="57">
        <v>335479764</v>
      </c>
      <c r="F89" s="57">
        <v>0</v>
      </c>
      <c r="G89" s="57">
        <v>0</v>
      </c>
      <c r="H89" s="57">
        <v>0</v>
      </c>
      <c r="I89" s="57">
        <v>449616</v>
      </c>
      <c r="J89" s="57">
        <v>104516340</v>
      </c>
      <c r="K89" s="57">
        <v>340375716</v>
      </c>
      <c r="L89" s="58">
        <v>1169383652</v>
      </c>
      <c r="M89" s="59">
        <v>223067592</v>
      </c>
      <c r="N89" s="60">
        <v>451215572</v>
      </c>
      <c r="O89" s="57">
        <v>0</v>
      </c>
      <c r="P89" s="60">
        <v>0</v>
      </c>
      <c r="Q89" s="60">
        <v>29126316</v>
      </c>
      <c r="R89" s="60"/>
      <c r="S89" s="60">
        <v>276035004</v>
      </c>
      <c r="T89" s="60">
        <v>77826000</v>
      </c>
      <c r="U89" s="58">
        <v>1057270484</v>
      </c>
      <c r="V89" s="61">
        <v>86210988</v>
      </c>
    </row>
    <row r="90" spans="1:22" s="9" customFormat="1" ht="12.75" customHeight="1">
      <c r="A90" s="24" t="s">
        <v>26</v>
      </c>
      <c r="B90" s="54" t="s">
        <v>234</v>
      </c>
      <c r="C90" s="55" t="s">
        <v>235</v>
      </c>
      <c r="D90" s="56">
        <v>138786627</v>
      </c>
      <c r="E90" s="57">
        <v>138081023</v>
      </c>
      <c r="F90" s="57">
        <v>0</v>
      </c>
      <c r="G90" s="57">
        <v>0</v>
      </c>
      <c r="H90" s="57">
        <v>0</v>
      </c>
      <c r="I90" s="57">
        <v>0</v>
      </c>
      <c r="J90" s="57">
        <v>7926668</v>
      </c>
      <c r="K90" s="57">
        <v>96954695</v>
      </c>
      <c r="L90" s="58">
        <v>381749013</v>
      </c>
      <c r="M90" s="59">
        <v>93378802</v>
      </c>
      <c r="N90" s="60">
        <v>133123756</v>
      </c>
      <c r="O90" s="57">
        <v>0</v>
      </c>
      <c r="P90" s="60">
        <v>0</v>
      </c>
      <c r="Q90" s="60">
        <v>22672988</v>
      </c>
      <c r="R90" s="60"/>
      <c r="S90" s="60">
        <v>76974000</v>
      </c>
      <c r="T90" s="60">
        <v>60140007</v>
      </c>
      <c r="U90" s="58">
        <v>386289553</v>
      </c>
      <c r="V90" s="61">
        <v>15836000</v>
      </c>
    </row>
    <row r="91" spans="1:22" s="9" customFormat="1" ht="12.75" customHeight="1">
      <c r="A91" s="24" t="s">
        <v>26</v>
      </c>
      <c r="B91" s="54" t="s">
        <v>236</v>
      </c>
      <c r="C91" s="55" t="s">
        <v>237</v>
      </c>
      <c r="D91" s="56">
        <v>120367295</v>
      </c>
      <c r="E91" s="57">
        <v>22900000</v>
      </c>
      <c r="F91" s="57">
        <v>0</v>
      </c>
      <c r="G91" s="57">
        <v>0</v>
      </c>
      <c r="H91" s="57">
        <v>0</v>
      </c>
      <c r="I91" s="57">
        <v>4</v>
      </c>
      <c r="J91" s="57">
        <v>6300000</v>
      </c>
      <c r="K91" s="57">
        <v>84194782</v>
      </c>
      <c r="L91" s="58">
        <v>233762081</v>
      </c>
      <c r="M91" s="59">
        <v>43067484</v>
      </c>
      <c r="N91" s="60">
        <v>24149818</v>
      </c>
      <c r="O91" s="57">
        <v>0</v>
      </c>
      <c r="P91" s="60">
        <v>0</v>
      </c>
      <c r="Q91" s="60">
        <v>2299507</v>
      </c>
      <c r="R91" s="60"/>
      <c r="S91" s="60">
        <v>158178000</v>
      </c>
      <c r="T91" s="60">
        <v>9282164</v>
      </c>
      <c r="U91" s="58">
        <v>236976973</v>
      </c>
      <c r="V91" s="61">
        <v>42806000</v>
      </c>
    </row>
    <row r="92" spans="1:22" s="9" customFormat="1" ht="12.75" customHeight="1">
      <c r="A92" s="24" t="s">
        <v>26</v>
      </c>
      <c r="B92" s="54" t="s">
        <v>238</v>
      </c>
      <c r="C92" s="55" t="s">
        <v>239</v>
      </c>
      <c r="D92" s="56">
        <v>93973885</v>
      </c>
      <c r="E92" s="57">
        <v>0</v>
      </c>
      <c r="F92" s="57">
        <v>0</v>
      </c>
      <c r="G92" s="57">
        <v>0</v>
      </c>
      <c r="H92" s="57">
        <v>0</v>
      </c>
      <c r="I92" s="57">
        <v>739320</v>
      </c>
      <c r="J92" s="57">
        <v>999996</v>
      </c>
      <c r="K92" s="57">
        <v>165663515</v>
      </c>
      <c r="L92" s="58">
        <v>261376716</v>
      </c>
      <c r="M92" s="59">
        <v>18617311</v>
      </c>
      <c r="N92" s="60">
        <v>0</v>
      </c>
      <c r="O92" s="57">
        <v>0</v>
      </c>
      <c r="P92" s="60">
        <v>0</v>
      </c>
      <c r="Q92" s="60">
        <v>539316</v>
      </c>
      <c r="R92" s="60"/>
      <c r="S92" s="60">
        <v>194017000</v>
      </c>
      <c r="T92" s="60">
        <v>29050012</v>
      </c>
      <c r="U92" s="58">
        <v>242223639</v>
      </c>
      <c r="V92" s="61">
        <v>39412000</v>
      </c>
    </row>
    <row r="93" spans="1:22" s="9" customFormat="1" ht="12.75" customHeight="1">
      <c r="A93" s="24" t="s">
        <v>26</v>
      </c>
      <c r="B93" s="54" t="s">
        <v>240</v>
      </c>
      <c r="C93" s="55" t="s">
        <v>241</v>
      </c>
      <c r="D93" s="56">
        <v>143195837</v>
      </c>
      <c r="E93" s="57">
        <v>73575923</v>
      </c>
      <c r="F93" s="57">
        <v>0</v>
      </c>
      <c r="G93" s="57">
        <v>0</v>
      </c>
      <c r="H93" s="57">
        <v>0</v>
      </c>
      <c r="I93" s="57">
        <v>300000</v>
      </c>
      <c r="J93" s="57">
        <v>16725957</v>
      </c>
      <c r="K93" s="57">
        <v>107212729</v>
      </c>
      <c r="L93" s="58">
        <v>341010446</v>
      </c>
      <c r="M93" s="59">
        <v>46791147</v>
      </c>
      <c r="N93" s="60">
        <v>95829413</v>
      </c>
      <c r="O93" s="57">
        <v>0</v>
      </c>
      <c r="P93" s="60">
        <v>0</v>
      </c>
      <c r="Q93" s="60">
        <v>8051335</v>
      </c>
      <c r="R93" s="60"/>
      <c r="S93" s="60">
        <v>152773150</v>
      </c>
      <c r="T93" s="60">
        <v>7057932</v>
      </c>
      <c r="U93" s="58">
        <v>310502977</v>
      </c>
      <c r="V93" s="61">
        <v>39256850</v>
      </c>
    </row>
    <row r="94" spans="1:22" s="9" customFormat="1" ht="12.75" customHeight="1">
      <c r="A94" s="24" t="s">
        <v>26</v>
      </c>
      <c r="B94" s="62" t="s">
        <v>72</v>
      </c>
      <c r="C94" s="55" t="s">
        <v>73</v>
      </c>
      <c r="D94" s="56">
        <v>599116370</v>
      </c>
      <c r="E94" s="57">
        <v>557137890</v>
      </c>
      <c r="F94" s="57">
        <v>0</v>
      </c>
      <c r="G94" s="57">
        <v>0</v>
      </c>
      <c r="H94" s="57">
        <v>0</v>
      </c>
      <c r="I94" s="57">
        <v>39754198</v>
      </c>
      <c r="J94" s="57">
        <v>283536108</v>
      </c>
      <c r="K94" s="57">
        <v>1009386184</v>
      </c>
      <c r="L94" s="58">
        <v>2488930750</v>
      </c>
      <c r="M94" s="59">
        <v>362426238</v>
      </c>
      <c r="N94" s="60">
        <v>710188477</v>
      </c>
      <c r="O94" s="57">
        <v>193909678</v>
      </c>
      <c r="P94" s="60">
        <v>119428804</v>
      </c>
      <c r="Q94" s="60">
        <v>95600842</v>
      </c>
      <c r="R94" s="60"/>
      <c r="S94" s="60">
        <v>695021001</v>
      </c>
      <c r="T94" s="60">
        <v>37666684</v>
      </c>
      <c r="U94" s="58">
        <v>2214241724</v>
      </c>
      <c r="V94" s="61">
        <v>121377000</v>
      </c>
    </row>
    <row r="95" spans="1:22" s="9" customFormat="1" ht="12.75" customHeight="1">
      <c r="A95" s="24" t="s">
        <v>26</v>
      </c>
      <c r="B95" s="54" t="s">
        <v>242</v>
      </c>
      <c r="C95" s="55" t="s">
        <v>243</v>
      </c>
      <c r="D95" s="56">
        <v>43248654</v>
      </c>
      <c r="E95" s="57">
        <v>17616541</v>
      </c>
      <c r="F95" s="57">
        <v>0</v>
      </c>
      <c r="G95" s="57">
        <v>0</v>
      </c>
      <c r="H95" s="57">
        <v>0</v>
      </c>
      <c r="I95" s="57">
        <v>17600</v>
      </c>
      <c r="J95" s="57">
        <v>1675730</v>
      </c>
      <c r="K95" s="57">
        <v>38938134</v>
      </c>
      <c r="L95" s="58">
        <v>101496659</v>
      </c>
      <c r="M95" s="59">
        <v>33188786</v>
      </c>
      <c r="N95" s="60">
        <v>19722111</v>
      </c>
      <c r="O95" s="57">
        <v>0</v>
      </c>
      <c r="P95" s="60">
        <v>0</v>
      </c>
      <c r="Q95" s="60">
        <v>1797113</v>
      </c>
      <c r="R95" s="60"/>
      <c r="S95" s="60">
        <v>38176000</v>
      </c>
      <c r="T95" s="60">
        <v>13956473</v>
      </c>
      <c r="U95" s="58">
        <v>106840483</v>
      </c>
      <c r="V95" s="61">
        <v>17682000</v>
      </c>
    </row>
    <row r="96" spans="1:22" s="9" customFormat="1" ht="12.75" customHeight="1">
      <c r="A96" s="24" t="s">
        <v>26</v>
      </c>
      <c r="B96" s="54" t="s">
        <v>244</v>
      </c>
      <c r="C96" s="55" t="s">
        <v>245</v>
      </c>
      <c r="D96" s="56">
        <v>45305388</v>
      </c>
      <c r="E96" s="57">
        <v>0</v>
      </c>
      <c r="F96" s="57">
        <v>0</v>
      </c>
      <c r="G96" s="57">
        <v>0</v>
      </c>
      <c r="H96" s="57">
        <v>0</v>
      </c>
      <c r="I96" s="57">
        <v>4260780</v>
      </c>
      <c r="J96" s="57">
        <v>0</v>
      </c>
      <c r="K96" s="57">
        <v>111057423</v>
      </c>
      <c r="L96" s="58">
        <v>160623591</v>
      </c>
      <c r="M96" s="59">
        <v>28847160</v>
      </c>
      <c r="N96" s="60">
        <v>0</v>
      </c>
      <c r="O96" s="57">
        <v>0</v>
      </c>
      <c r="P96" s="60">
        <v>0</v>
      </c>
      <c r="Q96" s="60">
        <v>1296600</v>
      </c>
      <c r="R96" s="60"/>
      <c r="S96" s="60">
        <v>101198611</v>
      </c>
      <c r="T96" s="60">
        <v>19419336</v>
      </c>
      <c r="U96" s="58">
        <v>150761707</v>
      </c>
      <c r="V96" s="61">
        <v>30794004</v>
      </c>
    </row>
    <row r="97" spans="1:22" s="9" customFormat="1" ht="12.75" customHeight="1">
      <c r="A97" s="24" t="s">
        <v>26</v>
      </c>
      <c r="B97" s="54" t="s">
        <v>246</v>
      </c>
      <c r="C97" s="55" t="s">
        <v>247</v>
      </c>
      <c r="D97" s="56">
        <v>75082755</v>
      </c>
      <c r="E97" s="57">
        <v>30513678</v>
      </c>
      <c r="F97" s="57">
        <v>0</v>
      </c>
      <c r="G97" s="57">
        <v>0</v>
      </c>
      <c r="H97" s="57">
        <v>0</v>
      </c>
      <c r="I97" s="57">
        <v>0</v>
      </c>
      <c r="J97" s="57">
        <v>8000000</v>
      </c>
      <c r="K97" s="57">
        <v>51640906</v>
      </c>
      <c r="L97" s="58">
        <v>165237339</v>
      </c>
      <c r="M97" s="59">
        <v>29332821</v>
      </c>
      <c r="N97" s="60">
        <v>33843169</v>
      </c>
      <c r="O97" s="57">
        <v>0</v>
      </c>
      <c r="P97" s="60">
        <v>0</v>
      </c>
      <c r="Q97" s="60">
        <v>4164000</v>
      </c>
      <c r="R97" s="60"/>
      <c r="S97" s="60">
        <v>91744000</v>
      </c>
      <c r="T97" s="60">
        <v>11377714</v>
      </c>
      <c r="U97" s="58">
        <v>170461704</v>
      </c>
      <c r="V97" s="61">
        <v>45347000</v>
      </c>
    </row>
    <row r="98" spans="1:22" s="9" customFormat="1" ht="12.75" customHeight="1">
      <c r="A98" s="24" t="s">
        <v>26</v>
      </c>
      <c r="B98" s="54" t="s">
        <v>248</v>
      </c>
      <c r="C98" s="55" t="s">
        <v>249</v>
      </c>
      <c r="D98" s="56">
        <v>115105687</v>
      </c>
      <c r="E98" s="57">
        <v>41953751</v>
      </c>
      <c r="F98" s="57">
        <v>0</v>
      </c>
      <c r="G98" s="57">
        <v>0</v>
      </c>
      <c r="H98" s="57">
        <v>0</v>
      </c>
      <c r="I98" s="57">
        <v>1081315</v>
      </c>
      <c r="J98" s="57">
        <v>10455400</v>
      </c>
      <c r="K98" s="57">
        <v>113704075</v>
      </c>
      <c r="L98" s="58">
        <v>282300228</v>
      </c>
      <c r="M98" s="59">
        <v>61339998</v>
      </c>
      <c r="N98" s="60">
        <v>51456575</v>
      </c>
      <c r="O98" s="57">
        <v>0</v>
      </c>
      <c r="P98" s="60">
        <v>0</v>
      </c>
      <c r="Q98" s="60">
        <v>12090118</v>
      </c>
      <c r="R98" s="60"/>
      <c r="S98" s="60">
        <v>162846600</v>
      </c>
      <c r="T98" s="60">
        <v>25035026</v>
      </c>
      <c r="U98" s="58">
        <v>312768317</v>
      </c>
      <c r="V98" s="61">
        <v>28245400</v>
      </c>
    </row>
    <row r="99" spans="1:22" s="9" customFormat="1" ht="12.75" customHeight="1">
      <c r="A99" s="24" t="s">
        <v>26</v>
      </c>
      <c r="B99" s="54" t="s">
        <v>250</v>
      </c>
      <c r="C99" s="55" t="s">
        <v>251</v>
      </c>
      <c r="D99" s="56">
        <v>187350720</v>
      </c>
      <c r="E99" s="57">
        <v>240000000</v>
      </c>
      <c r="F99" s="57">
        <v>0</v>
      </c>
      <c r="G99" s="57">
        <v>0</v>
      </c>
      <c r="H99" s="57">
        <v>0</v>
      </c>
      <c r="I99" s="57">
        <v>0</v>
      </c>
      <c r="J99" s="57">
        <v>6729736</v>
      </c>
      <c r="K99" s="57">
        <v>179472932</v>
      </c>
      <c r="L99" s="58">
        <v>613553388</v>
      </c>
      <c r="M99" s="59">
        <v>83492760</v>
      </c>
      <c r="N99" s="60">
        <v>219845605</v>
      </c>
      <c r="O99" s="57">
        <v>41679202</v>
      </c>
      <c r="P99" s="60">
        <v>27787073</v>
      </c>
      <c r="Q99" s="60">
        <v>23173818</v>
      </c>
      <c r="R99" s="60"/>
      <c r="S99" s="60">
        <v>179728350</v>
      </c>
      <c r="T99" s="60">
        <v>38227367</v>
      </c>
      <c r="U99" s="58">
        <v>613934175</v>
      </c>
      <c r="V99" s="61">
        <v>40547650</v>
      </c>
    </row>
    <row r="100" spans="1:22" s="9" customFormat="1" ht="12.75" customHeight="1">
      <c r="A100" s="24" t="s">
        <v>26</v>
      </c>
      <c r="B100" s="54" t="s">
        <v>252</v>
      </c>
      <c r="C100" s="55" t="s">
        <v>253</v>
      </c>
      <c r="D100" s="56">
        <v>122817197</v>
      </c>
      <c r="E100" s="57">
        <v>0</v>
      </c>
      <c r="F100" s="57">
        <v>0</v>
      </c>
      <c r="G100" s="57">
        <v>0</v>
      </c>
      <c r="H100" s="57">
        <v>0</v>
      </c>
      <c r="I100" s="57">
        <v>900000</v>
      </c>
      <c r="J100" s="57">
        <v>2000000</v>
      </c>
      <c r="K100" s="57">
        <v>86454152</v>
      </c>
      <c r="L100" s="58">
        <v>212171349</v>
      </c>
      <c r="M100" s="59">
        <v>27830019</v>
      </c>
      <c r="N100" s="60">
        <v>0</v>
      </c>
      <c r="O100" s="57">
        <v>0</v>
      </c>
      <c r="P100" s="60">
        <v>0</v>
      </c>
      <c r="Q100" s="60">
        <v>1920072</v>
      </c>
      <c r="R100" s="60"/>
      <c r="S100" s="60">
        <v>177147000</v>
      </c>
      <c r="T100" s="60">
        <v>8502097</v>
      </c>
      <c r="U100" s="58">
        <v>215399188</v>
      </c>
      <c r="V100" s="61">
        <v>33521000</v>
      </c>
    </row>
    <row r="101" spans="1:22" s="9" customFormat="1" ht="12.75" customHeight="1">
      <c r="A101" s="24" t="s">
        <v>26</v>
      </c>
      <c r="B101" s="54" t="s">
        <v>254</v>
      </c>
      <c r="C101" s="55" t="s">
        <v>255</v>
      </c>
      <c r="D101" s="56">
        <v>169976319</v>
      </c>
      <c r="E101" s="57">
        <v>87697132</v>
      </c>
      <c r="F101" s="57">
        <v>0</v>
      </c>
      <c r="G101" s="57">
        <v>0</v>
      </c>
      <c r="H101" s="57">
        <v>0</v>
      </c>
      <c r="I101" s="57">
        <v>6000000</v>
      </c>
      <c r="J101" s="57">
        <v>7000000</v>
      </c>
      <c r="K101" s="57">
        <v>154989344</v>
      </c>
      <c r="L101" s="58">
        <v>425662795</v>
      </c>
      <c r="M101" s="59">
        <v>104212269</v>
      </c>
      <c r="N101" s="60">
        <v>91644449</v>
      </c>
      <c r="O101" s="57">
        <v>0</v>
      </c>
      <c r="P101" s="60">
        <v>0</v>
      </c>
      <c r="Q101" s="60">
        <v>10488913</v>
      </c>
      <c r="R101" s="60"/>
      <c r="S101" s="60">
        <v>192855417</v>
      </c>
      <c r="T101" s="60">
        <v>11036761</v>
      </c>
      <c r="U101" s="58">
        <v>410237809</v>
      </c>
      <c r="V101" s="61">
        <v>32489000</v>
      </c>
    </row>
    <row r="102" spans="1:22" s="9" customFormat="1" ht="12.75" customHeight="1">
      <c r="A102" s="24" t="s">
        <v>26</v>
      </c>
      <c r="B102" s="54" t="s">
        <v>256</v>
      </c>
      <c r="C102" s="55" t="s">
        <v>257</v>
      </c>
      <c r="D102" s="56">
        <v>109497287</v>
      </c>
      <c r="E102" s="57">
        <v>0</v>
      </c>
      <c r="F102" s="57">
        <v>0</v>
      </c>
      <c r="G102" s="57">
        <v>0</v>
      </c>
      <c r="H102" s="57">
        <v>0</v>
      </c>
      <c r="I102" s="57">
        <v>995472</v>
      </c>
      <c r="J102" s="57">
        <v>3944747</v>
      </c>
      <c r="K102" s="57">
        <v>101845630</v>
      </c>
      <c r="L102" s="58">
        <v>216283136</v>
      </c>
      <c r="M102" s="59">
        <v>18240560</v>
      </c>
      <c r="N102" s="60">
        <v>0</v>
      </c>
      <c r="O102" s="57">
        <v>0</v>
      </c>
      <c r="P102" s="60">
        <v>0</v>
      </c>
      <c r="Q102" s="60">
        <v>208500</v>
      </c>
      <c r="R102" s="60"/>
      <c r="S102" s="60">
        <v>196149053</v>
      </c>
      <c r="T102" s="60">
        <v>13595089</v>
      </c>
      <c r="U102" s="58">
        <v>228193202</v>
      </c>
      <c r="V102" s="61">
        <v>35297947</v>
      </c>
    </row>
    <row r="103" spans="1:22" s="9" customFormat="1" ht="12.75" customHeight="1">
      <c r="A103" s="24" t="s">
        <v>26</v>
      </c>
      <c r="B103" s="54" t="s">
        <v>258</v>
      </c>
      <c r="C103" s="55" t="s">
        <v>259</v>
      </c>
      <c r="D103" s="56">
        <v>144600000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18000000</v>
      </c>
      <c r="K103" s="57">
        <v>116478053</v>
      </c>
      <c r="L103" s="58">
        <v>279078053</v>
      </c>
      <c r="M103" s="59">
        <v>31385732</v>
      </c>
      <c r="N103" s="60">
        <v>0</v>
      </c>
      <c r="O103" s="57">
        <v>0</v>
      </c>
      <c r="P103" s="60">
        <v>0</v>
      </c>
      <c r="Q103" s="60">
        <v>3815000</v>
      </c>
      <c r="R103" s="60"/>
      <c r="S103" s="60">
        <v>224520000</v>
      </c>
      <c r="T103" s="60">
        <v>27027612</v>
      </c>
      <c r="U103" s="58">
        <v>286748344</v>
      </c>
      <c r="V103" s="61">
        <v>39381000</v>
      </c>
    </row>
    <row r="104" spans="1:22" s="9" customFormat="1" ht="12.75" customHeight="1">
      <c r="A104" s="24" t="s">
        <v>26</v>
      </c>
      <c r="B104" s="54" t="s">
        <v>260</v>
      </c>
      <c r="C104" s="55" t="s">
        <v>261</v>
      </c>
      <c r="D104" s="56">
        <v>122156075</v>
      </c>
      <c r="E104" s="57">
        <v>0</v>
      </c>
      <c r="F104" s="57">
        <v>0</v>
      </c>
      <c r="G104" s="57">
        <v>0</v>
      </c>
      <c r="H104" s="57">
        <v>0</v>
      </c>
      <c r="I104" s="57">
        <v>1927439</v>
      </c>
      <c r="J104" s="57">
        <v>12000000</v>
      </c>
      <c r="K104" s="57">
        <v>137640551</v>
      </c>
      <c r="L104" s="58">
        <v>273724065</v>
      </c>
      <c r="M104" s="59">
        <v>61512890</v>
      </c>
      <c r="N104" s="60">
        <v>0</v>
      </c>
      <c r="O104" s="57">
        <v>0</v>
      </c>
      <c r="P104" s="60">
        <v>0</v>
      </c>
      <c r="Q104" s="60">
        <v>9393590</v>
      </c>
      <c r="R104" s="60"/>
      <c r="S104" s="60">
        <v>199007550</v>
      </c>
      <c r="T104" s="60">
        <v>33265733</v>
      </c>
      <c r="U104" s="58">
        <v>303179763</v>
      </c>
      <c r="V104" s="61">
        <v>31721450</v>
      </c>
    </row>
    <row r="105" spans="1:22" s="9" customFormat="1" ht="12.75" customHeight="1">
      <c r="A105" s="24" t="s">
        <v>26</v>
      </c>
      <c r="B105" s="54" t="s">
        <v>262</v>
      </c>
      <c r="C105" s="55" t="s">
        <v>263</v>
      </c>
      <c r="D105" s="56">
        <v>87455479</v>
      </c>
      <c r="E105" s="57">
        <v>0</v>
      </c>
      <c r="F105" s="57">
        <v>0</v>
      </c>
      <c r="G105" s="57">
        <v>0</v>
      </c>
      <c r="H105" s="57">
        <v>0</v>
      </c>
      <c r="I105" s="57">
        <v>600000</v>
      </c>
      <c r="J105" s="57">
        <v>11670877</v>
      </c>
      <c r="K105" s="57">
        <v>115656978</v>
      </c>
      <c r="L105" s="58">
        <v>215383334</v>
      </c>
      <c r="M105" s="59">
        <v>28306000</v>
      </c>
      <c r="N105" s="60">
        <v>0</v>
      </c>
      <c r="O105" s="57">
        <v>0</v>
      </c>
      <c r="P105" s="60">
        <v>0</v>
      </c>
      <c r="Q105" s="60">
        <v>2138240</v>
      </c>
      <c r="R105" s="60"/>
      <c r="S105" s="60">
        <v>162189000</v>
      </c>
      <c r="T105" s="60">
        <v>7235313</v>
      </c>
      <c r="U105" s="58">
        <v>199868553</v>
      </c>
      <c r="V105" s="61">
        <v>22360000</v>
      </c>
    </row>
    <row r="106" spans="1:22" s="9" customFormat="1" ht="12.75" customHeight="1">
      <c r="A106" s="24" t="s">
        <v>26</v>
      </c>
      <c r="B106" s="54" t="s">
        <v>264</v>
      </c>
      <c r="C106" s="55" t="s">
        <v>265</v>
      </c>
      <c r="D106" s="56">
        <v>87935273</v>
      </c>
      <c r="E106" s="57">
        <v>0</v>
      </c>
      <c r="F106" s="57">
        <v>0</v>
      </c>
      <c r="G106" s="57">
        <v>0</v>
      </c>
      <c r="H106" s="57">
        <v>0</v>
      </c>
      <c r="I106" s="57">
        <v>547000</v>
      </c>
      <c r="J106" s="57">
        <v>2542000</v>
      </c>
      <c r="K106" s="57">
        <v>98890781</v>
      </c>
      <c r="L106" s="58">
        <v>189915054</v>
      </c>
      <c r="M106" s="59">
        <v>28233493</v>
      </c>
      <c r="N106" s="60">
        <v>0</v>
      </c>
      <c r="O106" s="57">
        <v>0</v>
      </c>
      <c r="P106" s="60">
        <v>0</v>
      </c>
      <c r="Q106" s="60">
        <v>723450</v>
      </c>
      <c r="R106" s="60"/>
      <c r="S106" s="60">
        <v>155516300</v>
      </c>
      <c r="T106" s="60">
        <v>4048947</v>
      </c>
      <c r="U106" s="58">
        <v>188522190</v>
      </c>
      <c r="V106" s="61">
        <v>26149700</v>
      </c>
    </row>
    <row r="107" spans="1:22" s="9" customFormat="1" ht="12.75" customHeight="1">
      <c r="A107" s="24" t="s">
        <v>26</v>
      </c>
      <c r="B107" s="54" t="s">
        <v>74</v>
      </c>
      <c r="C107" s="55" t="s">
        <v>75</v>
      </c>
      <c r="D107" s="56">
        <v>1119154000</v>
      </c>
      <c r="E107" s="57">
        <v>1242092300</v>
      </c>
      <c r="F107" s="57">
        <v>0</v>
      </c>
      <c r="G107" s="57">
        <v>0</v>
      </c>
      <c r="H107" s="57">
        <v>0</v>
      </c>
      <c r="I107" s="57">
        <v>69027500</v>
      </c>
      <c r="J107" s="57">
        <v>139527300</v>
      </c>
      <c r="K107" s="57">
        <v>1343440700</v>
      </c>
      <c r="L107" s="58">
        <v>3913241800</v>
      </c>
      <c r="M107" s="59">
        <v>617377500</v>
      </c>
      <c r="N107" s="60">
        <v>1790122900</v>
      </c>
      <c r="O107" s="57">
        <v>469985800</v>
      </c>
      <c r="P107" s="60">
        <v>107609700</v>
      </c>
      <c r="Q107" s="60">
        <v>107606900</v>
      </c>
      <c r="R107" s="60"/>
      <c r="S107" s="60">
        <v>441913500</v>
      </c>
      <c r="T107" s="60">
        <v>228170800</v>
      </c>
      <c r="U107" s="58">
        <v>3762787100</v>
      </c>
      <c r="V107" s="61">
        <v>172955500</v>
      </c>
    </row>
    <row r="108" spans="1:22" s="9" customFormat="1" ht="12.75" customHeight="1">
      <c r="A108" s="24" t="s">
        <v>26</v>
      </c>
      <c r="B108" s="54" t="s">
        <v>266</v>
      </c>
      <c r="C108" s="55" t="s">
        <v>267</v>
      </c>
      <c r="D108" s="56">
        <v>199599420</v>
      </c>
      <c r="E108" s="57">
        <v>65650010</v>
      </c>
      <c r="F108" s="57">
        <v>0</v>
      </c>
      <c r="G108" s="57">
        <v>0</v>
      </c>
      <c r="H108" s="57">
        <v>0</v>
      </c>
      <c r="I108" s="57">
        <v>340060</v>
      </c>
      <c r="J108" s="57">
        <v>39531030</v>
      </c>
      <c r="K108" s="57">
        <v>225334034</v>
      </c>
      <c r="L108" s="58">
        <v>530454554</v>
      </c>
      <c r="M108" s="59">
        <v>67376550</v>
      </c>
      <c r="N108" s="60">
        <v>89251590</v>
      </c>
      <c r="O108" s="57">
        <v>0</v>
      </c>
      <c r="P108" s="60">
        <v>0</v>
      </c>
      <c r="Q108" s="60">
        <v>13558770</v>
      </c>
      <c r="R108" s="60"/>
      <c r="S108" s="60">
        <v>258144484</v>
      </c>
      <c r="T108" s="60">
        <v>62138900</v>
      </c>
      <c r="U108" s="58">
        <v>490470294</v>
      </c>
      <c r="V108" s="61">
        <v>40423450</v>
      </c>
    </row>
    <row r="109" spans="1:22" s="9" customFormat="1" ht="12.75" customHeight="1">
      <c r="A109" s="24" t="s">
        <v>26</v>
      </c>
      <c r="B109" s="54" t="s">
        <v>268</v>
      </c>
      <c r="C109" s="55" t="s">
        <v>269</v>
      </c>
      <c r="D109" s="56">
        <v>67457001</v>
      </c>
      <c r="E109" s="57">
        <v>26469380</v>
      </c>
      <c r="F109" s="57">
        <v>0</v>
      </c>
      <c r="G109" s="57">
        <v>0</v>
      </c>
      <c r="H109" s="57">
        <v>0</v>
      </c>
      <c r="I109" s="57">
        <v>0</v>
      </c>
      <c r="J109" s="57">
        <v>6725848</v>
      </c>
      <c r="K109" s="57">
        <v>64049790</v>
      </c>
      <c r="L109" s="58">
        <v>164702019</v>
      </c>
      <c r="M109" s="59">
        <v>32606254</v>
      </c>
      <c r="N109" s="60">
        <v>33915554</v>
      </c>
      <c r="O109" s="57">
        <v>0</v>
      </c>
      <c r="P109" s="60">
        <v>0</v>
      </c>
      <c r="Q109" s="60">
        <v>2147465</v>
      </c>
      <c r="R109" s="60"/>
      <c r="S109" s="60">
        <v>92528000</v>
      </c>
      <c r="T109" s="60">
        <v>11252704</v>
      </c>
      <c r="U109" s="58">
        <v>172449977</v>
      </c>
      <c r="V109" s="61">
        <v>39637000</v>
      </c>
    </row>
    <row r="110" spans="1:22" s="9" customFormat="1" ht="12.75" customHeight="1">
      <c r="A110" s="24" t="s">
        <v>26</v>
      </c>
      <c r="B110" s="54" t="s">
        <v>270</v>
      </c>
      <c r="C110" s="55" t="s">
        <v>271</v>
      </c>
      <c r="D110" s="56">
        <v>74539978</v>
      </c>
      <c r="E110" s="57">
        <v>13000000</v>
      </c>
      <c r="F110" s="57">
        <v>0</v>
      </c>
      <c r="G110" s="57">
        <v>0</v>
      </c>
      <c r="H110" s="57">
        <v>0</v>
      </c>
      <c r="I110" s="57">
        <v>0</v>
      </c>
      <c r="J110" s="57">
        <v>2000000</v>
      </c>
      <c r="K110" s="57">
        <v>105962062</v>
      </c>
      <c r="L110" s="58">
        <v>195502040</v>
      </c>
      <c r="M110" s="59">
        <v>55000000</v>
      </c>
      <c r="N110" s="60">
        <v>19500000</v>
      </c>
      <c r="O110" s="57">
        <v>0</v>
      </c>
      <c r="P110" s="60">
        <v>0</v>
      </c>
      <c r="Q110" s="60">
        <v>1500000</v>
      </c>
      <c r="R110" s="60"/>
      <c r="S110" s="60">
        <v>113870000</v>
      </c>
      <c r="T110" s="60">
        <v>5900000</v>
      </c>
      <c r="U110" s="58">
        <v>195770000</v>
      </c>
      <c r="V110" s="61">
        <v>29956000</v>
      </c>
    </row>
    <row r="111" spans="1:22" s="9" customFormat="1" ht="12.75" customHeight="1">
      <c r="A111" s="24" t="s">
        <v>26</v>
      </c>
      <c r="B111" s="54" t="s">
        <v>272</v>
      </c>
      <c r="C111" s="55" t="s">
        <v>273</v>
      </c>
      <c r="D111" s="56">
        <v>122462071</v>
      </c>
      <c r="E111" s="57">
        <v>35143294</v>
      </c>
      <c r="F111" s="57">
        <v>0</v>
      </c>
      <c r="G111" s="57">
        <v>0</v>
      </c>
      <c r="H111" s="57">
        <v>0</v>
      </c>
      <c r="I111" s="57">
        <v>400000</v>
      </c>
      <c r="J111" s="57">
        <v>30635110</v>
      </c>
      <c r="K111" s="57">
        <v>134821974</v>
      </c>
      <c r="L111" s="58">
        <v>323462449</v>
      </c>
      <c r="M111" s="59">
        <v>46641524</v>
      </c>
      <c r="N111" s="60">
        <v>39216211</v>
      </c>
      <c r="O111" s="57">
        <v>0</v>
      </c>
      <c r="P111" s="60">
        <v>0</v>
      </c>
      <c r="Q111" s="60">
        <v>9546128</v>
      </c>
      <c r="R111" s="60"/>
      <c r="S111" s="60">
        <v>200339600</v>
      </c>
      <c r="T111" s="60">
        <v>13419828</v>
      </c>
      <c r="U111" s="58">
        <v>309163291</v>
      </c>
      <c r="V111" s="61">
        <v>35370400</v>
      </c>
    </row>
    <row r="112" spans="1:22" s="9" customFormat="1" ht="12.75" customHeight="1">
      <c r="A112" s="24" t="s">
        <v>26</v>
      </c>
      <c r="B112" s="54" t="s">
        <v>274</v>
      </c>
      <c r="C112" s="55" t="s">
        <v>275</v>
      </c>
      <c r="D112" s="56">
        <v>536631245</v>
      </c>
      <c r="E112" s="57">
        <v>887793351</v>
      </c>
      <c r="F112" s="57">
        <v>0</v>
      </c>
      <c r="G112" s="57">
        <v>0</v>
      </c>
      <c r="H112" s="57">
        <v>0</v>
      </c>
      <c r="I112" s="57">
        <v>24894223</v>
      </c>
      <c r="J112" s="57">
        <v>163108952</v>
      </c>
      <c r="K112" s="57">
        <v>463832494</v>
      </c>
      <c r="L112" s="58">
        <v>2076260265</v>
      </c>
      <c r="M112" s="59">
        <v>577128216</v>
      </c>
      <c r="N112" s="60">
        <v>1076384799</v>
      </c>
      <c r="O112" s="57">
        <v>0</v>
      </c>
      <c r="P112" s="60">
        <v>0</v>
      </c>
      <c r="Q112" s="60">
        <v>67977736</v>
      </c>
      <c r="R112" s="60"/>
      <c r="S112" s="60">
        <v>228202247</v>
      </c>
      <c r="T112" s="60">
        <v>110160299</v>
      </c>
      <c r="U112" s="58">
        <v>2059853297</v>
      </c>
      <c r="V112" s="61">
        <v>88744497</v>
      </c>
    </row>
    <row r="113" spans="1:22" s="9" customFormat="1" ht="12.75" customHeight="1">
      <c r="A113" s="24" t="s">
        <v>26</v>
      </c>
      <c r="B113" s="54" t="s">
        <v>276</v>
      </c>
      <c r="C113" s="55" t="s">
        <v>277</v>
      </c>
      <c r="D113" s="56">
        <v>87416454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3000000</v>
      </c>
      <c r="K113" s="57">
        <v>109659316</v>
      </c>
      <c r="L113" s="58">
        <v>200075770</v>
      </c>
      <c r="M113" s="59">
        <v>18836557</v>
      </c>
      <c r="N113" s="60">
        <v>0</v>
      </c>
      <c r="O113" s="57">
        <v>0</v>
      </c>
      <c r="P113" s="60">
        <v>0</v>
      </c>
      <c r="Q113" s="60">
        <v>100000</v>
      </c>
      <c r="R113" s="60"/>
      <c r="S113" s="60">
        <v>172688000</v>
      </c>
      <c r="T113" s="60">
        <v>8530325</v>
      </c>
      <c r="U113" s="58">
        <v>200154882</v>
      </c>
      <c r="V113" s="61">
        <v>31331000</v>
      </c>
    </row>
    <row r="114" spans="1:22" s="9" customFormat="1" ht="12.75" customHeight="1">
      <c r="A114" s="24" t="s">
        <v>26</v>
      </c>
      <c r="B114" s="54" t="s">
        <v>278</v>
      </c>
      <c r="C114" s="55" t="s">
        <v>279</v>
      </c>
      <c r="D114" s="56">
        <v>59864491</v>
      </c>
      <c r="E114" s="57">
        <v>0</v>
      </c>
      <c r="F114" s="57">
        <v>0</v>
      </c>
      <c r="G114" s="57">
        <v>0</v>
      </c>
      <c r="H114" s="57">
        <v>0</v>
      </c>
      <c r="I114" s="57">
        <v>10000</v>
      </c>
      <c r="J114" s="57">
        <v>5357546</v>
      </c>
      <c r="K114" s="57">
        <v>78098346</v>
      </c>
      <c r="L114" s="58">
        <v>143330383</v>
      </c>
      <c r="M114" s="59">
        <v>24001951</v>
      </c>
      <c r="N114" s="60">
        <v>0</v>
      </c>
      <c r="O114" s="57">
        <v>0</v>
      </c>
      <c r="P114" s="60">
        <v>0</v>
      </c>
      <c r="Q114" s="60">
        <v>268088</v>
      </c>
      <c r="R114" s="60"/>
      <c r="S114" s="60">
        <v>105126000</v>
      </c>
      <c r="T114" s="60">
        <v>2484741</v>
      </c>
      <c r="U114" s="58">
        <v>131880780</v>
      </c>
      <c r="V114" s="61">
        <v>31382000</v>
      </c>
    </row>
    <row r="115" spans="1:22" s="9" customFormat="1" ht="12.75" customHeight="1">
      <c r="A115" s="24" t="s">
        <v>26</v>
      </c>
      <c r="B115" s="62" t="s">
        <v>280</v>
      </c>
      <c r="C115" s="55" t="s">
        <v>281</v>
      </c>
      <c r="D115" s="56">
        <v>150966419</v>
      </c>
      <c r="E115" s="57">
        <v>126635000</v>
      </c>
      <c r="F115" s="57">
        <v>0</v>
      </c>
      <c r="G115" s="57">
        <v>0</v>
      </c>
      <c r="H115" s="57">
        <v>0</v>
      </c>
      <c r="I115" s="57">
        <v>0</v>
      </c>
      <c r="J115" s="57">
        <v>9000000</v>
      </c>
      <c r="K115" s="57">
        <v>122393796</v>
      </c>
      <c r="L115" s="58">
        <v>408995215</v>
      </c>
      <c r="M115" s="59">
        <v>127187505</v>
      </c>
      <c r="N115" s="60">
        <v>143521479</v>
      </c>
      <c r="O115" s="57">
        <v>0</v>
      </c>
      <c r="P115" s="60">
        <v>0</v>
      </c>
      <c r="Q115" s="60">
        <v>18852115</v>
      </c>
      <c r="R115" s="60"/>
      <c r="S115" s="60">
        <v>77765000</v>
      </c>
      <c r="T115" s="60">
        <v>18572543</v>
      </c>
      <c r="U115" s="58">
        <v>385898642</v>
      </c>
      <c r="V115" s="61">
        <v>76611190</v>
      </c>
    </row>
    <row r="116" spans="1:22" s="9" customFormat="1" ht="12.75" customHeight="1">
      <c r="A116" s="24" t="s">
        <v>26</v>
      </c>
      <c r="B116" s="54" t="s">
        <v>282</v>
      </c>
      <c r="C116" s="55" t="s">
        <v>283</v>
      </c>
      <c r="D116" s="56">
        <v>99081932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2171510</v>
      </c>
      <c r="K116" s="57">
        <v>85304133</v>
      </c>
      <c r="L116" s="58">
        <v>186557575</v>
      </c>
      <c r="M116" s="59">
        <v>22998781</v>
      </c>
      <c r="N116" s="60">
        <v>0</v>
      </c>
      <c r="O116" s="57">
        <v>0</v>
      </c>
      <c r="P116" s="60">
        <v>0</v>
      </c>
      <c r="Q116" s="60">
        <v>3390927</v>
      </c>
      <c r="R116" s="60"/>
      <c r="S116" s="60">
        <v>126371000</v>
      </c>
      <c r="T116" s="60">
        <v>15005612</v>
      </c>
      <c r="U116" s="58">
        <v>167766320</v>
      </c>
      <c r="V116" s="61">
        <v>28262000</v>
      </c>
    </row>
    <row r="117" spans="1:22" s="9" customFormat="1" ht="12.75" customHeight="1">
      <c r="A117" s="24" t="s">
        <v>26</v>
      </c>
      <c r="B117" s="54" t="s">
        <v>284</v>
      </c>
      <c r="C117" s="55" t="s">
        <v>285</v>
      </c>
      <c r="D117" s="56">
        <v>137294592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2758000</v>
      </c>
      <c r="K117" s="57">
        <v>195648105</v>
      </c>
      <c r="L117" s="58">
        <v>335700697</v>
      </c>
      <c r="M117" s="59">
        <v>10865221</v>
      </c>
      <c r="N117" s="60">
        <v>0</v>
      </c>
      <c r="O117" s="57">
        <v>0</v>
      </c>
      <c r="P117" s="60">
        <v>0</v>
      </c>
      <c r="Q117" s="60">
        <v>3090601</v>
      </c>
      <c r="R117" s="60"/>
      <c r="S117" s="60">
        <v>217489000</v>
      </c>
      <c r="T117" s="60">
        <v>10761203</v>
      </c>
      <c r="U117" s="58">
        <v>242206025</v>
      </c>
      <c r="V117" s="61">
        <v>56672000</v>
      </c>
    </row>
    <row r="118" spans="1:22" s="9" customFormat="1" ht="12.75" customHeight="1">
      <c r="A118" s="24" t="s">
        <v>26</v>
      </c>
      <c r="B118" s="54" t="s">
        <v>286</v>
      </c>
      <c r="C118" s="55" t="s">
        <v>287</v>
      </c>
      <c r="D118" s="56">
        <v>98353998</v>
      </c>
      <c r="E118" s="57">
        <v>0</v>
      </c>
      <c r="F118" s="57">
        <v>0</v>
      </c>
      <c r="G118" s="57">
        <v>0</v>
      </c>
      <c r="H118" s="57">
        <v>0</v>
      </c>
      <c r="I118" s="57">
        <v>302857</v>
      </c>
      <c r="J118" s="57">
        <v>20058584</v>
      </c>
      <c r="K118" s="57">
        <v>120512193</v>
      </c>
      <c r="L118" s="58">
        <v>239227632</v>
      </c>
      <c r="M118" s="59">
        <v>36226137</v>
      </c>
      <c r="N118" s="60">
        <v>0</v>
      </c>
      <c r="O118" s="57">
        <v>0</v>
      </c>
      <c r="P118" s="60">
        <v>0</v>
      </c>
      <c r="Q118" s="60">
        <v>4045023</v>
      </c>
      <c r="R118" s="60"/>
      <c r="S118" s="60">
        <v>147721000</v>
      </c>
      <c r="T118" s="60">
        <v>16788258</v>
      </c>
      <c r="U118" s="58">
        <v>204780418</v>
      </c>
      <c r="V118" s="61">
        <v>36508000</v>
      </c>
    </row>
    <row r="119" spans="1:22" s="9" customFormat="1" ht="12.75" customHeight="1">
      <c r="A119" s="24" t="s">
        <v>26</v>
      </c>
      <c r="B119" s="54" t="s">
        <v>288</v>
      </c>
      <c r="C119" s="55" t="s">
        <v>289</v>
      </c>
      <c r="D119" s="56">
        <v>212613039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32000000</v>
      </c>
      <c r="K119" s="57">
        <v>257393807</v>
      </c>
      <c r="L119" s="58">
        <v>502006846</v>
      </c>
      <c r="M119" s="59">
        <v>76383096</v>
      </c>
      <c r="N119" s="60">
        <v>0</v>
      </c>
      <c r="O119" s="57">
        <v>0</v>
      </c>
      <c r="P119" s="60">
        <v>0</v>
      </c>
      <c r="Q119" s="60">
        <v>10121001</v>
      </c>
      <c r="R119" s="60"/>
      <c r="S119" s="60">
        <v>344669000</v>
      </c>
      <c r="T119" s="60">
        <v>120401051</v>
      </c>
      <c r="U119" s="58">
        <v>551574148</v>
      </c>
      <c r="V119" s="61">
        <v>64105000</v>
      </c>
    </row>
    <row r="120" spans="1:22" s="9" customFormat="1" ht="12.75" customHeight="1">
      <c r="A120" s="24" t="s">
        <v>26</v>
      </c>
      <c r="B120" s="54" t="s">
        <v>290</v>
      </c>
      <c r="C120" s="55" t="s">
        <v>291</v>
      </c>
      <c r="D120" s="56">
        <v>153192180</v>
      </c>
      <c r="E120" s="57">
        <v>18109257</v>
      </c>
      <c r="F120" s="57">
        <v>0</v>
      </c>
      <c r="G120" s="57">
        <v>0</v>
      </c>
      <c r="H120" s="57">
        <v>0</v>
      </c>
      <c r="I120" s="57">
        <v>0</v>
      </c>
      <c r="J120" s="57">
        <v>1119996</v>
      </c>
      <c r="K120" s="57">
        <v>189169454</v>
      </c>
      <c r="L120" s="58">
        <v>361590887</v>
      </c>
      <c r="M120" s="59">
        <v>24522466</v>
      </c>
      <c r="N120" s="60">
        <v>19089947</v>
      </c>
      <c r="O120" s="57">
        <v>0</v>
      </c>
      <c r="P120" s="60">
        <v>0</v>
      </c>
      <c r="Q120" s="60">
        <v>4439194</v>
      </c>
      <c r="R120" s="60"/>
      <c r="S120" s="60">
        <v>321707800</v>
      </c>
      <c r="T120" s="60">
        <v>40342482</v>
      </c>
      <c r="U120" s="58">
        <v>410101889</v>
      </c>
      <c r="V120" s="61">
        <v>67794200</v>
      </c>
    </row>
    <row r="121" spans="1:22" s="9" customFormat="1" ht="12.75" customHeight="1">
      <c r="A121" s="24" t="s">
        <v>26</v>
      </c>
      <c r="B121" s="54" t="s">
        <v>292</v>
      </c>
      <c r="C121" s="55" t="s">
        <v>293</v>
      </c>
      <c r="D121" s="56">
        <v>378275948</v>
      </c>
      <c r="E121" s="57">
        <v>456871250</v>
      </c>
      <c r="F121" s="57">
        <v>0</v>
      </c>
      <c r="G121" s="57">
        <v>0</v>
      </c>
      <c r="H121" s="57">
        <v>0</v>
      </c>
      <c r="I121" s="57">
        <v>17826562</v>
      </c>
      <c r="J121" s="57">
        <v>39690308</v>
      </c>
      <c r="K121" s="57">
        <v>429508557</v>
      </c>
      <c r="L121" s="58">
        <v>1322172625</v>
      </c>
      <c r="M121" s="59">
        <v>137500000</v>
      </c>
      <c r="N121" s="60">
        <v>669621250</v>
      </c>
      <c r="O121" s="57">
        <v>0</v>
      </c>
      <c r="P121" s="60">
        <v>0</v>
      </c>
      <c r="Q121" s="60">
        <v>35907361</v>
      </c>
      <c r="R121" s="60"/>
      <c r="S121" s="60">
        <v>464088050</v>
      </c>
      <c r="T121" s="60">
        <v>96825103</v>
      </c>
      <c r="U121" s="58">
        <v>1403941764</v>
      </c>
      <c r="V121" s="61">
        <v>94753950</v>
      </c>
    </row>
    <row r="122" spans="1:22" s="9" customFormat="1" ht="12.75" customHeight="1">
      <c r="A122" s="24" t="s">
        <v>26</v>
      </c>
      <c r="B122" s="54" t="s">
        <v>294</v>
      </c>
      <c r="C122" s="55" t="s">
        <v>295</v>
      </c>
      <c r="D122" s="56">
        <v>205716933</v>
      </c>
      <c r="E122" s="57">
        <v>113648418</v>
      </c>
      <c r="F122" s="57">
        <v>0</v>
      </c>
      <c r="G122" s="57">
        <v>0</v>
      </c>
      <c r="H122" s="57">
        <v>0</v>
      </c>
      <c r="I122" s="57">
        <v>2865967</v>
      </c>
      <c r="J122" s="57">
        <v>41992361</v>
      </c>
      <c r="K122" s="57">
        <v>248867859</v>
      </c>
      <c r="L122" s="58">
        <v>613091538</v>
      </c>
      <c r="M122" s="59">
        <v>135246568</v>
      </c>
      <c r="N122" s="60">
        <v>161647995</v>
      </c>
      <c r="O122" s="57">
        <v>0</v>
      </c>
      <c r="P122" s="60">
        <v>0</v>
      </c>
      <c r="Q122" s="60">
        <v>19893615</v>
      </c>
      <c r="R122" s="60"/>
      <c r="S122" s="60">
        <v>180106250</v>
      </c>
      <c r="T122" s="60">
        <v>87365156</v>
      </c>
      <c r="U122" s="58">
        <v>584259584</v>
      </c>
      <c r="V122" s="61">
        <v>52000750</v>
      </c>
    </row>
    <row r="123" spans="1:22" s="9" customFormat="1" ht="12.75" customHeight="1">
      <c r="A123" s="24" t="s">
        <v>26</v>
      </c>
      <c r="B123" s="54" t="s">
        <v>296</v>
      </c>
      <c r="C123" s="55" t="s">
        <v>297</v>
      </c>
      <c r="D123" s="56">
        <v>97678421</v>
      </c>
      <c r="E123" s="57">
        <v>1000000</v>
      </c>
      <c r="F123" s="57">
        <v>0</v>
      </c>
      <c r="G123" s="57">
        <v>0</v>
      </c>
      <c r="H123" s="57">
        <v>0</v>
      </c>
      <c r="I123" s="57">
        <v>800000</v>
      </c>
      <c r="J123" s="57">
        <v>21500000</v>
      </c>
      <c r="K123" s="57">
        <v>122897273</v>
      </c>
      <c r="L123" s="58">
        <v>243875694</v>
      </c>
      <c r="M123" s="59">
        <v>103319998</v>
      </c>
      <c r="N123" s="60">
        <v>0</v>
      </c>
      <c r="O123" s="57">
        <v>0</v>
      </c>
      <c r="P123" s="60">
        <v>0</v>
      </c>
      <c r="Q123" s="60">
        <v>4450000</v>
      </c>
      <c r="R123" s="60"/>
      <c r="S123" s="60">
        <v>142768000</v>
      </c>
      <c r="T123" s="60">
        <v>43473652</v>
      </c>
      <c r="U123" s="58">
        <v>294011650</v>
      </c>
      <c r="V123" s="61">
        <v>28150000</v>
      </c>
    </row>
    <row r="124" spans="1:22" s="9" customFormat="1" ht="12.75" customHeight="1">
      <c r="A124" s="24" t="s">
        <v>26</v>
      </c>
      <c r="B124" s="54" t="s">
        <v>298</v>
      </c>
      <c r="C124" s="55" t="s">
        <v>299</v>
      </c>
      <c r="D124" s="56">
        <v>339451744</v>
      </c>
      <c r="E124" s="57">
        <v>259496480</v>
      </c>
      <c r="F124" s="57">
        <v>0</v>
      </c>
      <c r="G124" s="57">
        <v>0</v>
      </c>
      <c r="H124" s="57">
        <v>0</v>
      </c>
      <c r="I124" s="57">
        <v>3553128</v>
      </c>
      <c r="J124" s="57">
        <v>16650480</v>
      </c>
      <c r="K124" s="57">
        <v>238152590</v>
      </c>
      <c r="L124" s="58">
        <v>857304422</v>
      </c>
      <c r="M124" s="59">
        <v>45395544</v>
      </c>
      <c r="N124" s="60">
        <v>348779532</v>
      </c>
      <c r="O124" s="57">
        <v>0</v>
      </c>
      <c r="P124" s="60">
        <v>0</v>
      </c>
      <c r="Q124" s="60">
        <v>29264472</v>
      </c>
      <c r="R124" s="60"/>
      <c r="S124" s="60">
        <v>349439920</v>
      </c>
      <c r="T124" s="60">
        <v>102227766</v>
      </c>
      <c r="U124" s="58">
        <v>875107234</v>
      </c>
      <c r="V124" s="61">
        <v>73975992</v>
      </c>
    </row>
    <row r="125" spans="1:22" s="9" customFormat="1" ht="12.75" customHeight="1">
      <c r="A125" s="24" t="s">
        <v>26</v>
      </c>
      <c r="B125" s="54" t="s">
        <v>300</v>
      </c>
      <c r="C125" s="55" t="s">
        <v>301</v>
      </c>
      <c r="D125" s="56">
        <v>357692236</v>
      </c>
      <c r="E125" s="57">
        <v>0</v>
      </c>
      <c r="F125" s="57">
        <v>0</v>
      </c>
      <c r="G125" s="57">
        <v>0</v>
      </c>
      <c r="H125" s="57">
        <v>0</v>
      </c>
      <c r="I125" s="57">
        <v>10000</v>
      </c>
      <c r="J125" s="57">
        <v>124200000</v>
      </c>
      <c r="K125" s="57">
        <v>275761100</v>
      </c>
      <c r="L125" s="58">
        <v>757663336</v>
      </c>
      <c r="M125" s="59">
        <v>97094347</v>
      </c>
      <c r="N125" s="60">
        <v>0</v>
      </c>
      <c r="O125" s="57">
        <v>0</v>
      </c>
      <c r="P125" s="60">
        <v>0</v>
      </c>
      <c r="Q125" s="60">
        <v>28027884</v>
      </c>
      <c r="R125" s="60"/>
      <c r="S125" s="60">
        <v>531690000</v>
      </c>
      <c r="T125" s="60">
        <v>101162447</v>
      </c>
      <c r="U125" s="58">
        <v>757974678</v>
      </c>
      <c r="V125" s="61">
        <v>111484000</v>
      </c>
    </row>
    <row r="126" spans="1:22" s="9" customFormat="1" ht="12.75" customHeight="1">
      <c r="A126" s="24" t="s">
        <v>26</v>
      </c>
      <c r="B126" s="54" t="s">
        <v>302</v>
      </c>
      <c r="C126" s="55" t="s">
        <v>303</v>
      </c>
      <c r="D126" s="56">
        <v>371207344</v>
      </c>
      <c r="E126" s="57">
        <v>344712000</v>
      </c>
      <c r="F126" s="57">
        <v>0</v>
      </c>
      <c r="G126" s="57">
        <v>0</v>
      </c>
      <c r="H126" s="57">
        <v>0</v>
      </c>
      <c r="I126" s="57">
        <v>9262528</v>
      </c>
      <c r="J126" s="57">
        <v>57933944</v>
      </c>
      <c r="K126" s="57">
        <v>328545495</v>
      </c>
      <c r="L126" s="58">
        <v>1111661311</v>
      </c>
      <c r="M126" s="59">
        <v>90851884</v>
      </c>
      <c r="N126" s="60">
        <v>417348280</v>
      </c>
      <c r="O126" s="57">
        <v>0</v>
      </c>
      <c r="P126" s="60">
        <v>0</v>
      </c>
      <c r="Q126" s="60">
        <v>12059684</v>
      </c>
      <c r="R126" s="60"/>
      <c r="S126" s="60">
        <v>440365553</v>
      </c>
      <c r="T126" s="60">
        <v>241209360</v>
      </c>
      <c r="U126" s="58">
        <v>1201834761</v>
      </c>
      <c r="V126" s="61">
        <v>69633447</v>
      </c>
    </row>
    <row r="127" spans="1:22" s="9" customFormat="1" ht="12.75" customHeight="1">
      <c r="A127" s="24" t="s">
        <v>26</v>
      </c>
      <c r="B127" s="54" t="s">
        <v>304</v>
      </c>
      <c r="C127" s="55" t="s">
        <v>305</v>
      </c>
      <c r="D127" s="56">
        <v>182619252</v>
      </c>
      <c r="E127" s="57">
        <v>0</v>
      </c>
      <c r="F127" s="57">
        <v>0</v>
      </c>
      <c r="G127" s="57">
        <v>0</v>
      </c>
      <c r="H127" s="57">
        <v>0</v>
      </c>
      <c r="I127" s="57">
        <v>0</v>
      </c>
      <c r="J127" s="57">
        <v>11451912</v>
      </c>
      <c r="K127" s="57">
        <v>249156504</v>
      </c>
      <c r="L127" s="58">
        <v>443227668</v>
      </c>
      <c r="M127" s="59">
        <v>33184512</v>
      </c>
      <c r="N127" s="60">
        <v>0</v>
      </c>
      <c r="O127" s="57">
        <v>0</v>
      </c>
      <c r="P127" s="60">
        <v>0</v>
      </c>
      <c r="Q127" s="60">
        <v>4300272</v>
      </c>
      <c r="R127" s="60"/>
      <c r="S127" s="60">
        <v>416518008</v>
      </c>
      <c r="T127" s="60">
        <v>103796664</v>
      </c>
      <c r="U127" s="58">
        <v>557799456</v>
      </c>
      <c r="V127" s="61">
        <v>101757996</v>
      </c>
    </row>
    <row r="128" spans="1:22" s="9" customFormat="1" ht="12.75" customHeight="1">
      <c r="A128" s="24" t="s">
        <v>26</v>
      </c>
      <c r="B128" s="54" t="s">
        <v>306</v>
      </c>
      <c r="C128" s="55" t="s">
        <v>307</v>
      </c>
      <c r="D128" s="56">
        <v>151845412</v>
      </c>
      <c r="E128" s="57">
        <v>42506000</v>
      </c>
      <c r="F128" s="57">
        <v>0</v>
      </c>
      <c r="G128" s="57">
        <v>0</v>
      </c>
      <c r="H128" s="57">
        <v>0</v>
      </c>
      <c r="I128" s="57">
        <v>0</v>
      </c>
      <c r="J128" s="57">
        <v>9271744</v>
      </c>
      <c r="K128" s="57">
        <v>137898615</v>
      </c>
      <c r="L128" s="58">
        <v>341521771</v>
      </c>
      <c r="M128" s="59">
        <v>31243927</v>
      </c>
      <c r="N128" s="60">
        <v>41676042</v>
      </c>
      <c r="O128" s="57">
        <v>0</v>
      </c>
      <c r="P128" s="60">
        <v>0</v>
      </c>
      <c r="Q128" s="60">
        <v>1198903</v>
      </c>
      <c r="R128" s="60"/>
      <c r="S128" s="60">
        <v>207281000</v>
      </c>
      <c r="T128" s="60">
        <v>28116960</v>
      </c>
      <c r="U128" s="58">
        <v>309516832</v>
      </c>
      <c r="V128" s="61">
        <v>56764000</v>
      </c>
    </row>
    <row r="129" spans="1:22" s="9" customFormat="1" ht="12.75" customHeight="1">
      <c r="A129" s="24" t="s">
        <v>26</v>
      </c>
      <c r="B129" s="54" t="s">
        <v>308</v>
      </c>
      <c r="C129" s="55" t="s">
        <v>309</v>
      </c>
      <c r="D129" s="56">
        <v>120742538</v>
      </c>
      <c r="E129" s="57">
        <v>11468179</v>
      </c>
      <c r="F129" s="57">
        <v>0</v>
      </c>
      <c r="G129" s="57">
        <v>0</v>
      </c>
      <c r="H129" s="57">
        <v>0</v>
      </c>
      <c r="I129" s="57">
        <v>1055833</v>
      </c>
      <c r="J129" s="57">
        <v>6337664</v>
      </c>
      <c r="K129" s="57">
        <v>108324411</v>
      </c>
      <c r="L129" s="58">
        <v>247928625</v>
      </c>
      <c r="M129" s="59">
        <v>51482069</v>
      </c>
      <c r="N129" s="60">
        <v>11711304</v>
      </c>
      <c r="O129" s="57">
        <v>0</v>
      </c>
      <c r="P129" s="60">
        <v>0</v>
      </c>
      <c r="Q129" s="60">
        <v>2484576</v>
      </c>
      <c r="R129" s="60"/>
      <c r="S129" s="60">
        <v>161092000</v>
      </c>
      <c r="T129" s="60">
        <v>41402109</v>
      </c>
      <c r="U129" s="58">
        <v>268172058</v>
      </c>
      <c r="V129" s="61">
        <v>45150000</v>
      </c>
    </row>
    <row r="130" spans="1:22" s="9" customFormat="1" ht="12.75" customHeight="1">
      <c r="A130" s="24" t="s">
        <v>26</v>
      </c>
      <c r="B130" s="54" t="s">
        <v>76</v>
      </c>
      <c r="C130" s="55" t="s">
        <v>77</v>
      </c>
      <c r="D130" s="56">
        <v>1053021506</v>
      </c>
      <c r="E130" s="57">
        <v>887799800</v>
      </c>
      <c r="F130" s="57">
        <v>0</v>
      </c>
      <c r="G130" s="57">
        <v>0</v>
      </c>
      <c r="H130" s="57">
        <v>0</v>
      </c>
      <c r="I130" s="57">
        <v>50000000</v>
      </c>
      <c r="J130" s="57">
        <v>250000000</v>
      </c>
      <c r="K130" s="57">
        <v>1548724784</v>
      </c>
      <c r="L130" s="58">
        <v>3789546090</v>
      </c>
      <c r="M130" s="59">
        <v>547228000</v>
      </c>
      <c r="N130" s="60">
        <v>1419770900</v>
      </c>
      <c r="O130" s="57">
        <v>275100800</v>
      </c>
      <c r="P130" s="60">
        <v>131984800</v>
      </c>
      <c r="Q130" s="60">
        <v>126897400</v>
      </c>
      <c r="R130" s="60"/>
      <c r="S130" s="60">
        <v>1211033450</v>
      </c>
      <c r="T130" s="60">
        <v>316819200</v>
      </c>
      <c r="U130" s="58">
        <v>4028834550</v>
      </c>
      <c r="V130" s="61">
        <v>795320625</v>
      </c>
    </row>
    <row r="131" spans="1:22" s="9" customFormat="1" ht="12.75" customHeight="1">
      <c r="A131" s="24" t="s">
        <v>26</v>
      </c>
      <c r="B131" s="54" t="s">
        <v>310</v>
      </c>
      <c r="C131" s="55" t="s">
        <v>311</v>
      </c>
      <c r="D131" s="56">
        <v>147649589</v>
      </c>
      <c r="E131" s="57">
        <v>0</v>
      </c>
      <c r="F131" s="57">
        <v>0</v>
      </c>
      <c r="G131" s="57">
        <v>0</v>
      </c>
      <c r="H131" s="57">
        <v>0</v>
      </c>
      <c r="I131" s="57">
        <v>146577</v>
      </c>
      <c r="J131" s="57">
        <v>51757718</v>
      </c>
      <c r="K131" s="57">
        <v>217847869</v>
      </c>
      <c r="L131" s="58">
        <v>417401753</v>
      </c>
      <c r="M131" s="59">
        <v>32799503</v>
      </c>
      <c r="N131" s="60">
        <v>0</v>
      </c>
      <c r="O131" s="57">
        <v>0</v>
      </c>
      <c r="P131" s="60">
        <v>0</v>
      </c>
      <c r="Q131" s="60">
        <v>6794475</v>
      </c>
      <c r="R131" s="60"/>
      <c r="S131" s="60">
        <v>287594898</v>
      </c>
      <c r="T131" s="60">
        <v>178793627</v>
      </c>
      <c r="U131" s="58">
        <v>505982503</v>
      </c>
      <c r="V131" s="61">
        <v>57085000</v>
      </c>
    </row>
    <row r="132" spans="1:22" s="9" customFormat="1" ht="12.75" customHeight="1">
      <c r="A132" s="24" t="s">
        <v>26</v>
      </c>
      <c r="B132" s="54" t="s">
        <v>312</v>
      </c>
      <c r="C132" s="55" t="s">
        <v>313</v>
      </c>
      <c r="D132" s="56">
        <v>156513720</v>
      </c>
      <c r="E132" s="57">
        <v>91884000</v>
      </c>
      <c r="F132" s="57">
        <v>0</v>
      </c>
      <c r="G132" s="57">
        <v>0</v>
      </c>
      <c r="H132" s="57">
        <v>0</v>
      </c>
      <c r="I132" s="57">
        <v>13500012</v>
      </c>
      <c r="J132" s="57">
        <v>7591104</v>
      </c>
      <c r="K132" s="57">
        <v>154886207</v>
      </c>
      <c r="L132" s="58">
        <v>424375043</v>
      </c>
      <c r="M132" s="59">
        <v>98531400</v>
      </c>
      <c r="N132" s="60">
        <v>90441620</v>
      </c>
      <c r="O132" s="57">
        <v>52975685</v>
      </c>
      <c r="P132" s="60">
        <v>24615288</v>
      </c>
      <c r="Q132" s="60">
        <v>15913800</v>
      </c>
      <c r="R132" s="60"/>
      <c r="S132" s="60">
        <v>113557004</v>
      </c>
      <c r="T132" s="60">
        <v>31600128</v>
      </c>
      <c r="U132" s="58">
        <v>427634925</v>
      </c>
      <c r="V132" s="61">
        <v>125211988</v>
      </c>
    </row>
    <row r="133" spans="1:22" s="9" customFormat="1" ht="12.75" customHeight="1">
      <c r="A133" s="24" t="s">
        <v>26</v>
      </c>
      <c r="B133" s="54" t="s">
        <v>314</v>
      </c>
      <c r="C133" s="55" t="s">
        <v>315</v>
      </c>
      <c r="D133" s="56">
        <v>240551924</v>
      </c>
      <c r="E133" s="57">
        <v>148648892</v>
      </c>
      <c r="F133" s="57">
        <v>0</v>
      </c>
      <c r="G133" s="57">
        <v>0</v>
      </c>
      <c r="H133" s="57">
        <v>0</v>
      </c>
      <c r="I133" s="57">
        <v>19213293</v>
      </c>
      <c r="J133" s="57">
        <v>13582893</v>
      </c>
      <c r="K133" s="57">
        <v>241116243</v>
      </c>
      <c r="L133" s="58">
        <v>663113245</v>
      </c>
      <c r="M133" s="59">
        <v>106591044</v>
      </c>
      <c r="N133" s="60">
        <v>237206936</v>
      </c>
      <c r="O133" s="57">
        <v>49577895</v>
      </c>
      <c r="P133" s="60">
        <v>24387953</v>
      </c>
      <c r="Q133" s="60">
        <v>19491075</v>
      </c>
      <c r="R133" s="60"/>
      <c r="S133" s="60">
        <v>179916700</v>
      </c>
      <c r="T133" s="60">
        <v>49785147</v>
      </c>
      <c r="U133" s="58">
        <v>666956750</v>
      </c>
      <c r="V133" s="61">
        <v>90868300</v>
      </c>
    </row>
    <row r="134" spans="1:22" s="9" customFormat="1" ht="12.75" customHeight="1">
      <c r="A134" s="24" t="s">
        <v>26</v>
      </c>
      <c r="B134" s="54" t="s">
        <v>316</v>
      </c>
      <c r="C134" s="55" t="s">
        <v>317</v>
      </c>
      <c r="D134" s="56">
        <v>166948784</v>
      </c>
      <c r="E134" s="57">
        <v>120000000</v>
      </c>
      <c r="F134" s="57">
        <v>0</v>
      </c>
      <c r="G134" s="57">
        <v>0</v>
      </c>
      <c r="H134" s="57">
        <v>0</v>
      </c>
      <c r="I134" s="57">
        <v>13000000</v>
      </c>
      <c r="J134" s="57">
        <v>11999999</v>
      </c>
      <c r="K134" s="57">
        <v>147121727</v>
      </c>
      <c r="L134" s="58">
        <v>459070510</v>
      </c>
      <c r="M134" s="59">
        <v>92979240</v>
      </c>
      <c r="N134" s="60">
        <v>164229213</v>
      </c>
      <c r="O134" s="57">
        <v>43782568</v>
      </c>
      <c r="P134" s="60">
        <v>29179310</v>
      </c>
      <c r="Q134" s="60">
        <v>8745735</v>
      </c>
      <c r="R134" s="60"/>
      <c r="S134" s="60">
        <v>108803700</v>
      </c>
      <c r="T134" s="60">
        <v>38790287</v>
      </c>
      <c r="U134" s="58">
        <v>486510053</v>
      </c>
      <c r="V134" s="61">
        <v>60920300</v>
      </c>
    </row>
    <row r="135" spans="1:22" s="9" customFormat="1" ht="12.75" customHeight="1">
      <c r="A135" s="24" t="s">
        <v>26</v>
      </c>
      <c r="B135" s="54" t="s">
        <v>318</v>
      </c>
      <c r="C135" s="55" t="s">
        <v>319</v>
      </c>
      <c r="D135" s="56">
        <v>415963522</v>
      </c>
      <c r="E135" s="57">
        <v>285543873</v>
      </c>
      <c r="F135" s="57">
        <v>0</v>
      </c>
      <c r="G135" s="57">
        <v>0</v>
      </c>
      <c r="H135" s="57">
        <v>0</v>
      </c>
      <c r="I135" s="57">
        <v>685720</v>
      </c>
      <c r="J135" s="57">
        <v>110901189</v>
      </c>
      <c r="K135" s="57">
        <v>337287029</v>
      </c>
      <c r="L135" s="58">
        <v>1150381333</v>
      </c>
      <c r="M135" s="59">
        <v>87308787</v>
      </c>
      <c r="N135" s="60">
        <v>313961615</v>
      </c>
      <c r="O135" s="57">
        <v>136115540</v>
      </c>
      <c r="P135" s="60">
        <v>19571900</v>
      </c>
      <c r="Q135" s="60">
        <v>18617698</v>
      </c>
      <c r="R135" s="60"/>
      <c r="S135" s="60">
        <v>499305009</v>
      </c>
      <c r="T135" s="60">
        <v>77197339</v>
      </c>
      <c r="U135" s="58">
        <v>1152077888</v>
      </c>
      <c r="V135" s="61">
        <v>290163500</v>
      </c>
    </row>
    <row r="136" spans="1:22" s="9" customFormat="1" ht="12.75" customHeight="1">
      <c r="A136" s="24" t="s">
        <v>26</v>
      </c>
      <c r="B136" s="62" t="s">
        <v>320</v>
      </c>
      <c r="C136" s="55" t="s">
        <v>321</v>
      </c>
      <c r="D136" s="56">
        <v>239395133</v>
      </c>
      <c r="E136" s="57">
        <v>184808542</v>
      </c>
      <c r="F136" s="57">
        <v>0</v>
      </c>
      <c r="G136" s="57">
        <v>0</v>
      </c>
      <c r="H136" s="57">
        <v>0</v>
      </c>
      <c r="I136" s="57">
        <v>5807972</v>
      </c>
      <c r="J136" s="57">
        <v>59243158</v>
      </c>
      <c r="K136" s="57">
        <v>219831872</v>
      </c>
      <c r="L136" s="58">
        <v>709086677</v>
      </c>
      <c r="M136" s="59">
        <v>143654990</v>
      </c>
      <c r="N136" s="60">
        <v>218011767</v>
      </c>
      <c r="O136" s="57">
        <v>79324389</v>
      </c>
      <c r="P136" s="60">
        <v>31185567</v>
      </c>
      <c r="Q136" s="60">
        <v>20999972</v>
      </c>
      <c r="R136" s="60"/>
      <c r="S136" s="60">
        <v>128011850</v>
      </c>
      <c r="T136" s="60">
        <v>90533726</v>
      </c>
      <c r="U136" s="58">
        <v>711722261</v>
      </c>
      <c r="V136" s="61">
        <v>98586150</v>
      </c>
    </row>
    <row r="137" spans="1:22" s="9" customFormat="1" ht="12.75" customHeight="1">
      <c r="A137" s="24" t="s">
        <v>26</v>
      </c>
      <c r="B137" s="54" t="s">
        <v>322</v>
      </c>
      <c r="C137" s="55" t="s">
        <v>323</v>
      </c>
      <c r="D137" s="56">
        <v>122703622</v>
      </c>
      <c r="E137" s="57">
        <v>49795000</v>
      </c>
      <c r="F137" s="57">
        <v>0</v>
      </c>
      <c r="G137" s="57">
        <v>0</v>
      </c>
      <c r="H137" s="57">
        <v>0</v>
      </c>
      <c r="I137" s="57">
        <v>10925</v>
      </c>
      <c r="J137" s="57">
        <v>14546438</v>
      </c>
      <c r="K137" s="57">
        <v>155837483</v>
      </c>
      <c r="L137" s="58">
        <v>342893468</v>
      </c>
      <c r="M137" s="59">
        <v>41762663</v>
      </c>
      <c r="N137" s="60">
        <v>78891948</v>
      </c>
      <c r="O137" s="57">
        <v>0</v>
      </c>
      <c r="P137" s="60">
        <v>0</v>
      </c>
      <c r="Q137" s="60">
        <v>5562565</v>
      </c>
      <c r="R137" s="60"/>
      <c r="S137" s="60">
        <v>170781000</v>
      </c>
      <c r="T137" s="60">
        <v>15928657</v>
      </c>
      <c r="U137" s="58">
        <v>312926833</v>
      </c>
      <c r="V137" s="61">
        <v>35189000</v>
      </c>
    </row>
    <row r="138" spans="1:22" s="9" customFormat="1" ht="12.75" customHeight="1">
      <c r="A138" s="24" t="s">
        <v>26</v>
      </c>
      <c r="B138" s="54" t="s">
        <v>324</v>
      </c>
      <c r="C138" s="55" t="s">
        <v>325</v>
      </c>
      <c r="D138" s="56">
        <v>190545859</v>
      </c>
      <c r="E138" s="57">
        <v>110034993</v>
      </c>
      <c r="F138" s="57">
        <v>0</v>
      </c>
      <c r="G138" s="57">
        <v>0</v>
      </c>
      <c r="H138" s="57">
        <v>0</v>
      </c>
      <c r="I138" s="57">
        <v>3728650</v>
      </c>
      <c r="J138" s="57">
        <v>48632094</v>
      </c>
      <c r="K138" s="57">
        <v>179733283</v>
      </c>
      <c r="L138" s="58">
        <v>532674879</v>
      </c>
      <c r="M138" s="59">
        <v>38865439</v>
      </c>
      <c r="N138" s="60">
        <v>104213732</v>
      </c>
      <c r="O138" s="57">
        <v>0</v>
      </c>
      <c r="P138" s="60">
        <v>0</v>
      </c>
      <c r="Q138" s="60">
        <v>9276393</v>
      </c>
      <c r="R138" s="60"/>
      <c r="S138" s="60">
        <v>307637000</v>
      </c>
      <c r="T138" s="60">
        <v>86633533</v>
      </c>
      <c r="U138" s="58">
        <v>546626097</v>
      </c>
      <c r="V138" s="61">
        <v>79332000</v>
      </c>
    </row>
    <row r="139" spans="1:22" s="9" customFormat="1" ht="12.75" customHeight="1">
      <c r="A139" s="24" t="s">
        <v>26</v>
      </c>
      <c r="B139" s="54" t="s">
        <v>326</v>
      </c>
      <c r="C139" s="55" t="s">
        <v>327</v>
      </c>
      <c r="D139" s="56">
        <v>131503037</v>
      </c>
      <c r="E139" s="57">
        <v>0</v>
      </c>
      <c r="F139" s="57">
        <v>0</v>
      </c>
      <c r="G139" s="57">
        <v>0</v>
      </c>
      <c r="H139" s="57">
        <v>0</v>
      </c>
      <c r="I139" s="57">
        <v>0</v>
      </c>
      <c r="J139" s="57">
        <v>41872876</v>
      </c>
      <c r="K139" s="57">
        <v>187899904</v>
      </c>
      <c r="L139" s="58">
        <v>361275817</v>
      </c>
      <c r="M139" s="59">
        <v>50076992</v>
      </c>
      <c r="N139" s="60">
        <v>0</v>
      </c>
      <c r="O139" s="57">
        <v>0</v>
      </c>
      <c r="P139" s="60">
        <v>0</v>
      </c>
      <c r="Q139" s="60">
        <v>155600</v>
      </c>
      <c r="R139" s="60"/>
      <c r="S139" s="60">
        <v>299807000</v>
      </c>
      <c r="T139" s="60">
        <v>50782676</v>
      </c>
      <c r="U139" s="58">
        <v>400822268</v>
      </c>
      <c r="V139" s="61">
        <v>85627000</v>
      </c>
    </row>
    <row r="140" spans="1:22" s="9" customFormat="1" ht="12.75" customHeight="1">
      <c r="A140" s="24" t="s">
        <v>26</v>
      </c>
      <c r="B140" s="54" t="s">
        <v>328</v>
      </c>
      <c r="C140" s="55" t="s">
        <v>329</v>
      </c>
      <c r="D140" s="56">
        <v>237342397</v>
      </c>
      <c r="E140" s="57">
        <v>0</v>
      </c>
      <c r="F140" s="57">
        <v>0</v>
      </c>
      <c r="G140" s="57">
        <v>0</v>
      </c>
      <c r="H140" s="57">
        <v>0</v>
      </c>
      <c r="I140" s="57">
        <v>20000</v>
      </c>
      <c r="J140" s="57">
        <v>41780811</v>
      </c>
      <c r="K140" s="57">
        <v>496374352</v>
      </c>
      <c r="L140" s="58">
        <v>775517560</v>
      </c>
      <c r="M140" s="59">
        <v>139269374</v>
      </c>
      <c r="N140" s="60">
        <v>0</v>
      </c>
      <c r="O140" s="57">
        <v>0</v>
      </c>
      <c r="P140" s="60">
        <v>0</v>
      </c>
      <c r="Q140" s="60">
        <v>25921465</v>
      </c>
      <c r="R140" s="60"/>
      <c r="S140" s="60">
        <v>482685000</v>
      </c>
      <c r="T140" s="60">
        <v>86165584</v>
      </c>
      <c r="U140" s="58">
        <v>734041423</v>
      </c>
      <c r="V140" s="61">
        <v>119240000</v>
      </c>
    </row>
    <row r="141" spans="1:22" s="9" customFormat="1" ht="12.75" customHeight="1">
      <c r="A141" s="24" t="s">
        <v>26</v>
      </c>
      <c r="B141" s="54" t="s">
        <v>330</v>
      </c>
      <c r="C141" s="55" t="s">
        <v>331</v>
      </c>
      <c r="D141" s="56">
        <v>205152190</v>
      </c>
      <c r="E141" s="57">
        <v>106349432</v>
      </c>
      <c r="F141" s="57">
        <v>0</v>
      </c>
      <c r="G141" s="57">
        <v>0</v>
      </c>
      <c r="H141" s="57">
        <v>0</v>
      </c>
      <c r="I141" s="57">
        <v>541000</v>
      </c>
      <c r="J141" s="57">
        <v>45326754</v>
      </c>
      <c r="K141" s="57">
        <v>249582146</v>
      </c>
      <c r="L141" s="58">
        <v>606951522</v>
      </c>
      <c r="M141" s="59">
        <v>104984130</v>
      </c>
      <c r="N141" s="60">
        <v>43380821</v>
      </c>
      <c r="O141" s="57">
        <v>47282976</v>
      </c>
      <c r="P141" s="60">
        <v>12892516</v>
      </c>
      <c r="Q141" s="60">
        <v>11041295</v>
      </c>
      <c r="R141" s="60"/>
      <c r="S141" s="60">
        <v>354716000</v>
      </c>
      <c r="T141" s="60">
        <v>37655853</v>
      </c>
      <c r="U141" s="58">
        <v>611953591</v>
      </c>
      <c r="V141" s="61">
        <v>313076000</v>
      </c>
    </row>
    <row r="142" spans="1:22" s="9" customFormat="1" ht="12.75" customHeight="1">
      <c r="A142" s="24" t="s">
        <v>26</v>
      </c>
      <c r="B142" s="54" t="s">
        <v>332</v>
      </c>
      <c r="C142" s="55" t="s">
        <v>333</v>
      </c>
      <c r="D142" s="56">
        <v>288857188</v>
      </c>
      <c r="E142" s="57">
        <v>340293572</v>
      </c>
      <c r="F142" s="57">
        <v>0</v>
      </c>
      <c r="G142" s="57">
        <v>0</v>
      </c>
      <c r="H142" s="57">
        <v>0</v>
      </c>
      <c r="I142" s="57">
        <v>0</v>
      </c>
      <c r="J142" s="57">
        <v>152852729</v>
      </c>
      <c r="K142" s="57">
        <v>361507016</v>
      </c>
      <c r="L142" s="58">
        <v>1143510505</v>
      </c>
      <c r="M142" s="59">
        <v>191336759</v>
      </c>
      <c r="N142" s="60">
        <v>276349452</v>
      </c>
      <c r="O142" s="57">
        <v>70556182</v>
      </c>
      <c r="P142" s="60">
        <v>43432357</v>
      </c>
      <c r="Q142" s="60">
        <v>50858908</v>
      </c>
      <c r="R142" s="60"/>
      <c r="S142" s="60">
        <v>207727429</v>
      </c>
      <c r="T142" s="60">
        <v>65907298</v>
      </c>
      <c r="U142" s="58">
        <v>906168385</v>
      </c>
      <c r="V142" s="61">
        <v>199068571</v>
      </c>
    </row>
    <row r="143" spans="1:22" s="9" customFormat="1" ht="12.75" customHeight="1">
      <c r="A143" s="24" t="s">
        <v>26</v>
      </c>
      <c r="B143" s="54" t="s">
        <v>334</v>
      </c>
      <c r="C143" s="55" t="s">
        <v>335</v>
      </c>
      <c r="D143" s="56">
        <v>246492190</v>
      </c>
      <c r="E143" s="57">
        <v>116000000</v>
      </c>
      <c r="F143" s="57">
        <v>0</v>
      </c>
      <c r="G143" s="57">
        <v>0</v>
      </c>
      <c r="H143" s="57">
        <v>0</v>
      </c>
      <c r="I143" s="57">
        <v>7600293</v>
      </c>
      <c r="J143" s="57">
        <v>87276013</v>
      </c>
      <c r="K143" s="57">
        <v>296303071</v>
      </c>
      <c r="L143" s="58">
        <v>753671567</v>
      </c>
      <c r="M143" s="59">
        <v>81391456</v>
      </c>
      <c r="N143" s="60">
        <v>135963331</v>
      </c>
      <c r="O143" s="57">
        <v>17100444</v>
      </c>
      <c r="P143" s="60">
        <v>11144733</v>
      </c>
      <c r="Q143" s="60">
        <v>12924577</v>
      </c>
      <c r="R143" s="60"/>
      <c r="S143" s="60">
        <v>279301800</v>
      </c>
      <c r="T143" s="60">
        <v>39260679</v>
      </c>
      <c r="U143" s="58">
        <v>577087020</v>
      </c>
      <c r="V143" s="61">
        <v>185054200</v>
      </c>
    </row>
    <row r="144" spans="1:22" s="9" customFormat="1" ht="12.75" customHeight="1">
      <c r="A144" s="24" t="s">
        <v>26</v>
      </c>
      <c r="B144" s="54" t="s">
        <v>336</v>
      </c>
      <c r="C144" s="55" t="s">
        <v>337</v>
      </c>
      <c r="D144" s="56">
        <v>105010299</v>
      </c>
      <c r="E144" s="57">
        <v>80071005</v>
      </c>
      <c r="F144" s="57">
        <v>0</v>
      </c>
      <c r="G144" s="57">
        <v>0</v>
      </c>
      <c r="H144" s="57">
        <v>0</v>
      </c>
      <c r="I144" s="57">
        <v>0</v>
      </c>
      <c r="J144" s="57">
        <v>63852421</v>
      </c>
      <c r="K144" s="57">
        <v>160932351</v>
      </c>
      <c r="L144" s="58">
        <v>409866076</v>
      </c>
      <c r="M144" s="59">
        <v>62495908</v>
      </c>
      <c r="N144" s="60">
        <v>70980303</v>
      </c>
      <c r="O144" s="57">
        <v>25137347</v>
      </c>
      <c r="P144" s="60">
        <v>14033112</v>
      </c>
      <c r="Q144" s="60">
        <v>7400217</v>
      </c>
      <c r="R144" s="60"/>
      <c r="S144" s="60">
        <v>138078900</v>
      </c>
      <c r="T144" s="60">
        <v>55813408</v>
      </c>
      <c r="U144" s="58">
        <v>373939195</v>
      </c>
      <c r="V144" s="61">
        <v>111351100</v>
      </c>
    </row>
    <row r="145" spans="1:22" s="9" customFormat="1" ht="12.75" customHeight="1">
      <c r="A145" s="24" t="s">
        <v>26</v>
      </c>
      <c r="B145" s="54" t="s">
        <v>338</v>
      </c>
      <c r="C145" s="55" t="s">
        <v>339</v>
      </c>
      <c r="D145" s="56">
        <v>259680847</v>
      </c>
      <c r="E145" s="57">
        <v>374288567</v>
      </c>
      <c r="F145" s="57">
        <v>0</v>
      </c>
      <c r="G145" s="57">
        <v>0</v>
      </c>
      <c r="H145" s="57">
        <v>0</v>
      </c>
      <c r="I145" s="57">
        <v>42757795</v>
      </c>
      <c r="J145" s="57">
        <v>67593784</v>
      </c>
      <c r="K145" s="57">
        <v>353456165</v>
      </c>
      <c r="L145" s="58">
        <v>1097777158</v>
      </c>
      <c r="M145" s="59">
        <v>179005429</v>
      </c>
      <c r="N145" s="60">
        <v>465515851</v>
      </c>
      <c r="O145" s="57">
        <v>94076076</v>
      </c>
      <c r="P145" s="60">
        <v>71214132</v>
      </c>
      <c r="Q145" s="60">
        <v>65512866</v>
      </c>
      <c r="R145" s="60"/>
      <c r="S145" s="60">
        <v>141569350</v>
      </c>
      <c r="T145" s="60">
        <v>59413111</v>
      </c>
      <c r="U145" s="58">
        <v>1076306815</v>
      </c>
      <c r="V145" s="61">
        <v>40307000</v>
      </c>
    </row>
    <row r="146" spans="1:22" s="9" customFormat="1" ht="12.75" customHeight="1">
      <c r="A146" s="24" t="s">
        <v>26</v>
      </c>
      <c r="B146" s="54" t="s">
        <v>340</v>
      </c>
      <c r="C146" s="55" t="s">
        <v>341</v>
      </c>
      <c r="D146" s="56">
        <v>77897460</v>
      </c>
      <c r="E146" s="57">
        <v>86000004</v>
      </c>
      <c r="F146" s="57">
        <v>0</v>
      </c>
      <c r="G146" s="57">
        <v>0</v>
      </c>
      <c r="H146" s="57">
        <v>0</v>
      </c>
      <c r="I146" s="57">
        <v>5199996</v>
      </c>
      <c r="J146" s="57">
        <v>49698732</v>
      </c>
      <c r="K146" s="57">
        <v>96653844</v>
      </c>
      <c r="L146" s="58">
        <v>315450036</v>
      </c>
      <c r="M146" s="59">
        <v>33417816</v>
      </c>
      <c r="N146" s="60">
        <v>73472424</v>
      </c>
      <c r="O146" s="57">
        <v>25008588</v>
      </c>
      <c r="P146" s="60">
        <v>22997700</v>
      </c>
      <c r="Q146" s="60">
        <v>7161624</v>
      </c>
      <c r="R146" s="60"/>
      <c r="S146" s="60">
        <v>90321192</v>
      </c>
      <c r="T146" s="60">
        <v>51261456</v>
      </c>
      <c r="U146" s="58">
        <v>303640800</v>
      </c>
      <c r="V146" s="61">
        <v>50477796</v>
      </c>
    </row>
    <row r="147" spans="1:22" s="9" customFormat="1" ht="12.75" customHeight="1">
      <c r="A147" s="24" t="s">
        <v>26</v>
      </c>
      <c r="B147" s="54" t="s">
        <v>78</v>
      </c>
      <c r="C147" s="55" t="s">
        <v>79</v>
      </c>
      <c r="D147" s="56">
        <v>680142785</v>
      </c>
      <c r="E147" s="57">
        <v>570080515</v>
      </c>
      <c r="F147" s="57">
        <v>0</v>
      </c>
      <c r="G147" s="57">
        <v>0</v>
      </c>
      <c r="H147" s="57">
        <v>0</v>
      </c>
      <c r="I147" s="57">
        <v>129057875</v>
      </c>
      <c r="J147" s="57">
        <v>202185767</v>
      </c>
      <c r="K147" s="57">
        <v>911161841</v>
      </c>
      <c r="L147" s="58">
        <v>2492628783</v>
      </c>
      <c r="M147" s="59">
        <v>371135083</v>
      </c>
      <c r="N147" s="60">
        <v>699171252</v>
      </c>
      <c r="O147" s="57">
        <v>577597372</v>
      </c>
      <c r="P147" s="60">
        <v>147784614</v>
      </c>
      <c r="Q147" s="60">
        <v>155522577</v>
      </c>
      <c r="R147" s="60"/>
      <c r="S147" s="60">
        <v>363505000</v>
      </c>
      <c r="T147" s="60">
        <v>274645647</v>
      </c>
      <c r="U147" s="58">
        <v>2589361545</v>
      </c>
      <c r="V147" s="61">
        <v>124693000</v>
      </c>
    </row>
    <row r="148" spans="1:22" s="9" customFormat="1" ht="12.75" customHeight="1">
      <c r="A148" s="24" t="s">
        <v>26</v>
      </c>
      <c r="B148" s="54" t="s">
        <v>342</v>
      </c>
      <c r="C148" s="55" t="s">
        <v>343</v>
      </c>
      <c r="D148" s="56">
        <v>157178472</v>
      </c>
      <c r="E148" s="57">
        <v>161248764</v>
      </c>
      <c r="F148" s="57">
        <v>0</v>
      </c>
      <c r="G148" s="57">
        <v>0</v>
      </c>
      <c r="H148" s="57">
        <v>0</v>
      </c>
      <c r="I148" s="57">
        <v>3117000</v>
      </c>
      <c r="J148" s="57">
        <v>101385264</v>
      </c>
      <c r="K148" s="57">
        <v>284396160</v>
      </c>
      <c r="L148" s="58">
        <v>707325660</v>
      </c>
      <c r="M148" s="59">
        <v>91012908</v>
      </c>
      <c r="N148" s="60">
        <v>233297928</v>
      </c>
      <c r="O148" s="57">
        <v>55312680</v>
      </c>
      <c r="P148" s="60">
        <v>14154720</v>
      </c>
      <c r="Q148" s="60">
        <v>11762880</v>
      </c>
      <c r="R148" s="60"/>
      <c r="S148" s="60">
        <v>116808000</v>
      </c>
      <c r="T148" s="60">
        <v>129218310</v>
      </c>
      <c r="U148" s="58">
        <v>651567426</v>
      </c>
      <c r="V148" s="61">
        <v>26133996</v>
      </c>
    </row>
    <row r="149" spans="1:22" s="9" customFormat="1" ht="12.75" customHeight="1">
      <c r="A149" s="24" t="s">
        <v>26</v>
      </c>
      <c r="B149" s="54" t="s">
        <v>80</v>
      </c>
      <c r="C149" s="55" t="s">
        <v>81</v>
      </c>
      <c r="D149" s="56">
        <v>941337482</v>
      </c>
      <c r="E149" s="57">
        <v>1174501846</v>
      </c>
      <c r="F149" s="57">
        <v>0</v>
      </c>
      <c r="G149" s="57">
        <v>0</v>
      </c>
      <c r="H149" s="57">
        <v>0</v>
      </c>
      <c r="I149" s="57">
        <v>218614933</v>
      </c>
      <c r="J149" s="57">
        <v>784782438</v>
      </c>
      <c r="K149" s="57">
        <v>968966352</v>
      </c>
      <c r="L149" s="58">
        <v>4088203051</v>
      </c>
      <c r="M149" s="59">
        <v>763804454</v>
      </c>
      <c r="N149" s="60">
        <v>1259867129</v>
      </c>
      <c r="O149" s="57">
        <v>529053671</v>
      </c>
      <c r="P149" s="60">
        <v>162162962</v>
      </c>
      <c r="Q149" s="60">
        <v>145596564</v>
      </c>
      <c r="R149" s="60"/>
      <c r="S149" s="60">
        <v>440688782</v>
      </c>
      <c r="T149" s="60">
        <v>501733281</v>
      </c>
      <c r="U149" s="58">
        <v>3802906843</v>
      </c>
      <c r="V149" s="61">
        <v>189131657</v>
      </c>
    </row>
    <row r="150" spans="1:22" s="9" customFormat="1" ht="12.75" customHeight="1">
      <c r="A150" s="24" t="s">
        <v>26</v>
      </c>
      <c r="B150" s="54" t="s">
        <v>82</v>
      </c>
      <c r="C150" s="55" t="s">
        <v>83</v>
      </c>
      <c r="D150" s="56">
        <v>730503782</v>
      </c>
      <c r="E150" s="57">
        <v>624018012</v>
      </c>
      <c r="F150" s="57">
        <v>0</v>
      </c>
      <c r="G150" s="57">
        <v>0</v>
      </c>
      <c r="H150" s="57">
        <v>0</v>
      </c>
      <c r="I150" s="57">
        <v>61721919</v>
      </c>
      <c r="J150" s="57">
        <v>61331116</v>
      </c>
      <c r="K150" s="57">
        <v>687253424</v>
      </c>
      <c r="L150" s="58">
        <v>2164828253</v>
      </c>
      <c r="M150" s="59">
        <v>442822097</v>
      </c>
      <c r="N150" s="60">
        <v>806628863</v>
      </c>
      <c r="O150" s="57">
        <v>122499709</v>
      </c>
      <c r="P150" s="60">
        <v>82473168</v>
      </c>
      <c r="Q150" s="60">
        <v>87800090</v>
      </c>
      <c r="R150" s="60"/>
      <c r="S150" s="60">
        <v>252226720</v>
      </c>
      <c r="T150" s="60">
        <v>199354282</v>
      </c>
      <c r="U150" s="58">
        <v>1993804929</v>
      </c>
      <c r="V150" s="61">
        <v>177209280</v>
      </c>
    </row>
    <row r="151" spans="1:22" s="9" customFormat="1" ht="12.75" customHeight="1">
      <c r="A151" s="24" t="s">
        <v>26</v>
      </c>
      <c r="B151" s="54" t="s">
        <v>344</v>
      </c>
      <c r="C151" s="55" t="s">
        <v>345</v>
      </c>
      <c r="D151" s="56">
        <v>122128320</v>
      </c>
      <c r="E151" s="57">
        <v>60000000</v>
      </c>
      <c r="F151" s="57">
        <v>0</v>
      </c>
      <c r="G151" s="57">
        <v>0</v>
      </c>
      <c r="H151" s="57">
        <v>0</v>
      </c>
      <c r="I151" s="57">
        <v>2000004</v>
      </c>
      <c r="J151" s="57">
        <v>68808024</v>
      </c>
      <c r="K151" s="57">
        <v>146340276</v>
      </c>
      <c r="L151" s="58">
        <v>399276624</v>
      </c>
      <c r="M151" s="59">
        <v>66288348</v>
      </c>
      <c r="N151" s="60">
        <v>93434976</v>
      </c>
      <c r="O151" s="57">
        <v>20218764</v>
      </c>
      <c r="P151" s="60">
        <v>13073928</v>
      </c>
      <c r="Q151" s="60">
        <v>11424336</v>
      </c>
      <c r="R151" s="60"/>
      <c r="S151" s="60">
        <v>77219184</v>
      </c>
      <c r="T151" s="60">
        <v>35255064</v>
      </c>
      <c r="U151" s="58">
        <v>316914600</v>
      </c>
      <c r="V151" s="61">
        <v>72093696</v>
      </c>
    </row>
    <row r="152" spans="1:22" s="9" customFormat="1" ht="12.75" customHeight="1">
      <c r="A152" s="24" t="s">
        <v>26</v>
      </c>
      <c r="B152" s="54" t="s">
        <v>346</v>
      </c>
      <c r="C152" s="55" t="s">
        <v>347</v>
      </c>
      <c r="D152" s="56">
        <v>194603724</v>
      </c>
      <c r="E152" s="57">
        <v>0</v>
      </c>
      <c r="F152" s="57">
        <v>0</v>
      </c>
      <c r="G152" s="57">
        <v>0</v>
      </c>
      <c r="H152" s="57">
        <v>0</v>
      </c>
      <c r="I152" s="57">
        <v>1299996</v>
      </c>
      <c r="J152" s="57">
        <v>305555232</v>
      </c>
      <c r="K152" s="57">
        <v>421698648</v>
      </c>
      <c r="L152" s="58">
        <v>923157600</v>
      </c>
      <c r="M152" s="59">
        <v>42971856</v>
      </c>
      <c r="N152" s="60">
        <v>0</v>
      </c>
      <c r="O152" s="57">
        <v>93355572</v>
      </c>
      <c r="P152" s="60">
        <v>1623720</v>
      </c>
      <c r="Q152" s="60">
        <v>30486732</v>
      </c>
      <c r="R152" s="60"/>
      <c r="S152" s="60">
        <v>468581916</v>
      </c>
      <c r="T152" s="60">
        <v>87630552</v>
      </c>
      <c r="U152" s="58">
        <v>724650348</v>
      </c>
      <c r="V152" s="61">
        <v>179663100</v>
      </c>
    </row>
    <row r="153" spans="1:22" s="9" customFormat="1" ht="12.75" customHeight="1">
      <c r="A153" s="24" t="s">
        <v>26</v>
      </c>
      <c r="B153" s="54" t="s">
        <v>348</v>
      </c>
      <c r="C153" s="55" t="s">
        <v>349</v>
      </c>
      <c r="D153" s="56">
        <v>241429542</v>
      </c>
      <c r="E153" s="57">
        <v>0</v>
      </c>
      <c r="F153" s="57">
        <v>0</v>
      </c>
      <c r="G153" s="57">
        <v>0</v>
      </c>
      <c r="H153" s="57">
        <v>0</v>
      </c>
      <c r="I153" s="57">
        <v>3200000</v>
      </c>
      <c r="J153" s="57">
        <v>77345051</v>
      </c>
      <c r="K153" s="57">
        <v>296972087</v>
      </c>
      <c r="L153" s="58">
        <v>618946680</v>
      </c>
      <c r="M153" s="59">
        <v>40000000</v>
      </c>
      <c r="N153" s="60">
        <v>0</v>
      </c>
      <c r="O153" s="57">
        <v>82000000</v>
      </c>
      <c r="P153" s="60">
        <v>9200000</v>
      </c>
      <c r="Q153" s="60">
        <v>6500000</v>
      </c>
      <c r="R153" s="60"/>
      <c r="S153" s="60">
        <v>423034000</v>
      </c>
      <c r="T153" s="60">
        <v>64026000</v>
      </c>
      <c r="U153" s="58">
        <v>624760000</v>
      </c>
      <c r="V153" s="61">
        <v>132482000</v>
      </c>
    </row>
    <row r="154" spans="1:22" s="9" customFormat="1" ht="12.75" customHeight="1">
      <c r="A154" s="24" t="s">
        <v>26</v>
      </c>
      <c r="B154" s="54" t="s">
        <v>350</v>
      </c>
      <c r="C154" s="55" t="s">
        <v>351</v>
      </c>
      <c r="D154" s="56">
        <v>243938220</v>
      </c>
      <c r="E154" s="57">
        <v>153999996</v>
      </c>
      <c r="F154" s="57">
        <v>0</v>
      </c>
      <c r="G154" s="57">
        <v>0</v>
      </c>
      <c r="H154" s="57">
        <v>0</v>
      </c>
      <c r="I154" s="57">
        <v>9999996</v>
      </c>
      <c r="J154" s="57">
        <v>75000000</v>
      </c>
      <c r="K154" s="57">
        <v>265447457</v>
      </c>
      <c r="L154" s="58">
        <v>748385669</v>
      </c>
      <c r="M154" s="59">
        <v>125000000</v>
      </c>
      <c r="N154" s="60">
        <v>206323985</v>
      </c>
      <c r="O154" s="57">
        <v>59817542</v>
      </c>
      <c r="P154" s="60">
        <v>19194370</v>
      </c>
      <c r="Q154" s="60">
        <v>18206042</v>
      </c>
      <c r="R154" s="60"/>
      <c r="S154" s="60">
        <v>170401000</v>
      </c>
      <c r="T154" s="60">
        <v>50000000</v>
      </c>
      <c r="U154" s="58">
        <v>648942939</v>
      </c>
      <c r="V154" s="61">
        <v>74982000</v>
      </c>
    </row>
    <row r="155" spans="1:22" s="9" customFormat="1" ht="12.75" customHeight="1">
      <c r="A155" s="24" t="s">
        <v>26</v>
      </c>
      <c r="B155" s="54" t="s">
        <v>352</v>
      </c>
      <c r="C155" s="55" t="s">
        <v>353</v>
      </c>
      <c r="D155" s="56">
        <v>580371115</v>
      </c>
      <c r="E155" s="57">
        <v>108466616</v>
      </c>
      <c r="F155" s="57">
        <v>0</v>
      </c>
      <c r="G155" s="57">
        <v>0</v>
      </c>
      <c r="H155" s="57">
        <v>0</v>
      </c>
      <c r="I155" s="57">
        <v>553012</v>
      </c>
      <c r="J155" s="57">
        <v>14347517</v>
      </c>
      <c r="K155" s="57">
        <v>470405090</v>
      </c>
      <c r="L155" s="58">
        <v>1174143350</v>
      </c>
      <c r="M155" s="59">
        <v>113840732</v>
      </c>
      <c r="N155" s="60">
        <v>131212728</v>
      </c>
      <c r="O155" s="57">
        <v>29820632</v>
      </c>
      <c r="P155" s="60">
        <v>5515543</v>
      </c>
      <c r="Q155" s="60">
        <v>10429971</v>
      </c>
      <c r="R155" s="60"/>
      <c r="S155" s="60">
        <v>681194892</v>
      </c>
      <c r="T155" s="60">
        <v>63943670</v>
      </c>
      <c r="U155" s="58">
        <v>1035958168</v>
      </c>
      <c r="V155" s="61">
        <v>360425280</v>
      </c>
    </row>
    <row r="156" spans="1:22" s="9" customFormat="1" ht="12.75" customHeight="1">
      <c r="A156" s="24" t="s">
        <v>26</v>
      </c>
      <c r="B156" s="54" t="s">
        <v>354</v>
      </c>
      <c r="C156" s="55" t="s">
        <v>355</v>
      </c>
      <c r="D156" s="56">
        <v>637818515</v>
      </c>
      <c r="E156" s="57">
        <v>0</v>
      </c>
      <c r="F156" s="57">
        <v>0</v>
      </c>
      <c r="G156" s="57">
        <v>0</v>
      </c>
      <c r="H156" s="57">
        <v>0</v>
      </c>
      <c r="I156" s="57">
        <v>20000000</v>
      </c>
      <c r="J156" s="57">
        <v>210054313</v>
      </c>
      <c r="K156" s="57">
        <v>417865891</v>
      </c>
      <c r="L156" s="58">
        <v>1285738719</v>
      </c>
      <c r="M156" s="59">
        <v>243457888</v>
      </c>
      <c r="N156" s="60">
        <v>0</v>
      </c>
      <c r="O156" s="57">
        <v>40733471</v>
      </c>
      <c r="P156" s="60">
        <v>5138700</v>
      </c>
      <c r="Q156" s="60">
        <v>9379650</v>
      </c>
      <c r="R156" s="60"/>
      <c r="S156" s="60">
        <v>891974000</v>
      </c>
      <c r="T156" s="60">
        <v>380686337</v>
      </c>
      <c r="U156" s="58">
        <v>1571370046</v>
      </c>
      <c r="V156" s="61">
        <v>456689000</v>
      </c>
    </row>
    <row r="157" spans="1:22" s="9" customFormat="1" ht="12.75" customHeight="1">
      <c r="A157" s="24" t="s">
        <v>26</v>
      </c>
      <c r="B157" s="62" t="s">
        <v>84</v>
      </c>
      <c r="C157" s="55" t="s">
        <v>85</v>
      </c>
      <c r="D157" s="56">
        <v>1191341069</v>
      </c>
      <c r="E157" s="57">
        <v>870000000</v>
      </c>
      <c r="F157" s="57">
        <v>0</v>
      </c>
      <c r="G157" s="57">
        <v>0</v>
      </c>
      <c r="H157" s="57">
        <v>0</v>
      </c>
      <c r="I157" s="57">
        <v>29377272</v>
      </c>
      <c r="J157" s="57">
        <v>120222241</v>
      </c>
      <c r="K157" s="57">
        <v>1142937687</v>
      </c>
      <c r="L157" s="58">
        <v>3353878269</v>
      </c>
      <c r="M157" s="59">
        <v>742955695</v>
      </c>
      <c r="N157" s="60">
        <v>1362145355</v>
      </c>
      <c r="O157" s="57">
        <v>123151007</v>
      </c>
      <c r="P157" s="60">
        <v>25259401</v>
      </c>
      <c r="Q157" s="60">
        <v>150933178</v>
      </c>
      <c r="R157" s="60"/>
      <c r="S157" s="60">
        <v>844096000</v>
      </c>
      <c r="T157" s="60">
        <v>225693027</v>
      </c>
      <c r="U157" s="58">
        <v>3474233663</v>
      </c>
      <c r="V157" s="61">
        <v>499135000</v>
      </c>
    </row>
    <row r="158" spans="1:22" s="9" customFormat="1" ht="12.75" customHeight="1">
      <c r="A158" s="24" t="s">
        <v>26</v>
      </c>
      <c r="B158" s="54" t="s">
        <v>356</v>
      </c>
      <c r="C158" s="55" t="s">
        <v>357</v>
      </c>
      <c r="D158" s="56">
        <v>34178213</v>
      </c>
      <c r="E158" s="57">
        <v>17134418</v>
      </c>
      <c r="F158" s="57">
        <v>0</v>
      </c>
      <c r="G158" s="57">
        <v>0</v>
      </c>
      <c r="H158" s="57">
        <v>0</v>
      </c>
      <c r="I158" s="57">
        <v>1500000</v>
      </c>
      <c r="J158" s="57">
        <v>12007265</v>
      </c>
      <c r="K158" s="57">
        <v>23111411</v>
      </c>
      <c r="L158" s="58">
        <v>87931307</v>
      </c>
      <c r="M158" s="59">
        <v>19961832</v>
      </c>
      <c r="N158" s="60">
        <v>17065601</v>
      </c>
      <c r="O158" s="57">
        <v>5383310</v>
      </c>
      <c r="P158" s="60">
        <v>3667953</v>
      </c>
      <c r="Q158" s="60">
        <v>3104920</v>
      </c>
      <c r="R158" s="60"/>
      <c r="S158" s="60">
        <v>23287000</v>
      </c>
      <c r="T158" s="60">
        <v>62794349</v>
      </c>
      <c r="U158" s="58">
        <v>135264965</v>
      </c>
      <c r="V158" s="61">
        <v>24480000</v>
      </c>
    </row>
    <row r="159" spans="1:22" s="9" customFormat="1" ht="12.75" customHeight="1">
      <c r="A159" s="24" t="s">
        <v>26</v>
      </c>
      <c r="B159" s="54" t="s">
        <v>358</v>
      </c>
      <c r="C159" s="55" t="s">
        <v>359</v>
      </c>
      <c r="D159" s="56">
        <v>113148633</v>
      </c>
      <c r="E159" s="57">
        <v>108379560</v>
      </c>
      <c r="F159" s="57">
        <v>0</v>
      </c>
      <c r="G159" s="57">
        <v>0</v>
      </c>
      <c r="H159" s="57">
        <v>0</v>
      </c>
      <c r="I159" s="57">
        <v>0</v>
      </c>
      <c r="J159" s="57">
        <v>21282085</v>
      </c>
      <c r="K159" s="57">
        <v>148353349</v>
      </c>
      <c r="L159" s="58">
        <v>391163627</v>
      </c>
      <c r="M159" s="59">
        <v>51498603</v>
      </c>
      <c r="N159" s="60">
        <v>116121173</v>
      </c>
      <c r="O159" s="57">
        <v>40170369</v>
      </c>
      <c r="P159" s="60">
        <v>13323598</v>
      </c>
      <c r="Q159" s="60">
        <v>15649072</v>
      </c>
      <c r="R159" s="60"/>
      <c r="S159" s="60">
        <v>58435000</v>
      </c>
      <c r="T159" s="60">
        <v>18696965</v>
      </c>
      <c r="U159" s="58">
        <v>313894780</v>
      </c>
      <c r="V159" s="61">
        <v>31962000</v>
      </c>
    </row>
    <row r="160" spans="1:22" s="9" customFormat="1" ht="12.75" customHeight="1">
      <c r="A160" s="24" t="s">
        <v>26</v>
      </c>
      <c r="B160" s="54" t="s">
        <v>360</v>
      </c>
      <c r="C160" s="55" t="s">
        <v>361</v>
      </c>
      <c r="D160" s="56">
        <v>31285960</v>
      </c>
      <c r="E160" s="57">
        <v>12036488</v>
      </c>
      <c r="F160" s="57">
        <v>0</v>
      </c>
      <c r="G160" s="57">
        <v>0</v>
      </c>
      <c r="H160" s="57">
        <v>0</v>
      </c>
      <c r="I160" s="57">
        <v>1504196</v>
      </c>
      <c r="J160" s="57">
        <v>12080923</v>
      </c>
      <c r="K160" s="57">
        <v>26821304</v>
      </c>
      <c r="L160" s="58">
        <v>83728871</v>
      </c>
      <c r="M160" s="59">
        <v>12187775</v>
      </c>
      <c r="N160" s="60">
        <v>11636005</v>
      </c>
      <c r="O160" s="57">
        <v>4743380</v>
      </c>
      <c r="P160" s="60">
        <v>1964958</v>
      </c>
      <c r="Q160" s="60">
        <v>1907952</v>
      </c>
      <c r="R160" s="60"/>
      <c r="S160" s="60">
        <v>29711000</v>
      </c>
      <c r="T160" s="60">
        <v>10141404</v>
      </c>
      <c r="U160" s="58">
        <v>72292474</v>
      </c>
      <c r="V160" s="61">
        <v>12708000</v>
      </c>
    </row>
    <row r="161" spans="1:22" s="9" customFormat="1" ht="12.75" customHeight="1">
      <c r="A161" s="24" t="s">
        <v>26</v>
      </c>
      <c r="B161" s="54" t="s">
        <v>362</v>
      </c>
      <c r="C161" s="55" t="s">
        <v>363</v>
      </c>
      <c r="D161" s="56">
        <v>48499248</v>
      </c>
      <c r="E161" s="57">
        <v>22894583</v>
      </c>
      <c r="F161" s="57">
        <v>0</v>
      </c>
      <c r="G161" s="57">
        <v>0</v>
      </c>
      <c r="H161" s="57">
        <v>0</v>
      </c>
      <c r="I161" s="57">
        <v>2407843</v>
      </c>
      <c r="J161" s="57">
        <v>10903660</v>
      </c>
      <c r="K161" s="57">
        <v>33480659</v>
      </c>
      <c r="L161" s="58">
        <v>118185993</v>
      </c>
      <c r="M161" s="59">
        <v>16829931</v>
      </c>
      <c r="N161" s="60">
        <v>34426726</v>
      </c>
      <c r="O161" s="57">
        <v>14338297</v>
      </c>
      <c r="P161" s="60">
        <v>9018000</v>
      </c>
      <c r="Q161" s="60">
        <v>8818598</v>
      </c>
      <c r="R161" s="60"/>
      <c r="S161" s="60">
        <v>31907000</v>
      </c>
      <c r="T161" s="60">
        <v>3218616</v>
      </c>
      <c r="U161" s="58">
        <v>118557168</v>
      </c>
      <c r="V161" s="61">
        <v>23051000</v>
      </c>
    </row>
    <row r="162" spans="1:22" s="9" customFormat="1" ht="12.75" customHeight="1">
      <c r="A162" s="24" t="s">
        <v>26</v>
      </c>
      <c r="B162" s="54" t="s">
        <v>364</v>
      </c>
      <c r="C162" s="55" t="s">
        <v>365</v>
      </c>
      <c r="D162" s="56">
        <v>32494167</v>
      </c>
      <c r="E162" s="57">
        <v>10811015</v>
      </c>
      <c r="F162" s="57">
        <v>0</v>
      </c>
      <c r="G162" s="57">
        <v>0</v>
      </c>
      <c r="H162" s="57">
        <v>0</v>
      </c>
      <c r="I162" s="57">
        <v>90000</v>
      </c>
      <c r="J162" s="57">
        <v>3935601</v>
      </c>
      <c r="K162" s="57">
        <v>25485419</v>
      </c>
      <c r="L162" s="58">
        <v>72816202</v>
      </c>
      <c r="M162" s="59">
        <v>7824283</v>
      </c>
      <c r="N162" s="60">
        <v>12539102</v>
      </c>
      <c r="O162" s="57">
        <v>4158101</v>
      </c>
      <c r="P162" s="60">
        <v>3561900</v>
      </c>
      <c r="Q162" s="60">
        <v>2548900</v>
      </c>
      <c r="R162" s="60"/>
      <c r="S162" s="60">
        <v>29477304</v>
      </c>
      <c r="T162" s="60">
        <v>4715423</v>
      </c>
      <c r="U162" s="58">
        <v>64825013</v>
      </c>
      <c r="V162" s="61">
        <v>18276001</v>
      </c>
    </row>
    <row r="163" spans="1:22" s="9" customFormat="1" ht="12.75" customHeight="1">
      <c r="A163" s="24" t="s">
        <v>26</v>
      </c>
      <c r="B163" s="54" t="s">
        <v>366</v>
      </c>
      <c r="C163" s="55" t="s">
        <v>367</v>
      </c>
      <c r="D163" s="56">
        <v>35499082</v>
      </c>
      <c r="E163" s="57">
        <v>9960656</v>
      </c>
      <c r="F163" s="57">
        <v>0</v>
      </c>
      <c r="G163" s="57">
        <v>0</v>
      </c>
      <c r="H163" s="57">
        <v>0</v>
      </c>
      <c r="I163" s="57">
        <v>1612231</v>
      </c>
      <c r="J163" s="57">
        <v>4999111</v>
      </c>
      <c r="K163" s="57">
        <v>25406387</v>
      </c>
      <c r="L163" s="58">
        <v>77477467</v>
      </c>
      <c r="M163" s="59">
        <v>9578109</v>
      </c>
      <c r="N163" s="60">
        <v>10450269</v>
      </c>
      <c r="O163" s="57">
        <v>11219423</v>
      </c>
      <c r="P163" s="60">
        <v>2074811</v>
      </c>
      <c r="Q163" s="60">
        <v>1429756</v>
      </c>
      <c r="R163" s="60"/>
      <c r="S163" s="60">
        <v>26191913</v>
      </c>
      <c r="T163" s="60">
        <v>5608543</v>
      </c>
      <c r="U163" s="58">
        <v>66552824</v>
      </c>
      <c r="V163" s="61">
        <v>18906187</v>
      </c>
    </row>
    <row r="164" spans="1:22" s="9" customFormat="1" ht="12.75" customHeight="1">
      <c r="A164" s="24" t="s">
        <v>26</v>
      </c>
      <c r="B164" s="54" t="s">
        <v>368</v>
      </c>
      <c r="C164" s="55" t="s">
        <v>369</v>
      </c>
      <c r="D164" s="56">
        <v>47485155</v>
      </c>
      <c r="E164" s="57">
        <v>20269186</v>
      </c>
      <c r="F164" s="57">
        <v>0</v>
      </c>
      <c r="G164" s="57">
        <v>0</v>
      </c>
      <c r="H164" s="57">
        <v>0</v>
      </c>
      <c r="I164" s="57">
        <v>4000000</v>
      </c>
      <c r="J164" s="57">
        <v>26133389</v>
      </c>
      <c r="K164" s="57">
        <v>49307406</v>
      </c>
      <c r="L164" s="58">
        <v>147195136</v>
      </c>
      <c r="M164" s="59">
        <v>24518436</v>
      </c>
      <c r="N164" s="60">
        <v>19233852</v>
      </c>
      <c r="O164" s="57">
        <v>5560887</v>
      </c>
      <c r="P164" s="60">
        <v>4230300</v>
      </c>
      <c r="Q164" s="60">
        <v>4556333</v>
      </c>
      <c r="R164" s="60"/>
      <c r="S164" s="60">
        <v>43041000</v>
      </c>
      <c r="T164" s="60">
        <v>43219491</v>
      </c>
      <c r="U164" s="58">
        <v>144360299</v>
      </c>
      <c r="V164" s="61">
        <v>24274000</v>
      </c>
    </row>
    <row r="165" spans="1:22" s="9" customFormat="1" ht="12.75" customHeight="1">
      <c r="A165" s="24" t="s">
        <v>26</v>
      </c>
      <c r="B165" s="54" t="s">
        <v>370</v>
      </c>
      <c r="C165" s="55" t="s">
        <v>371</v>
      </c>
      <c r="D165" s="56">
        <v>63680252</v>
      </c>
      <c r="E165" s="57">
        <v>37919300</v>
      </c>
      <c r="F165" s="57">
        <v>0</v>
      </c>
      <c r="G165" s="57">
        <v>0</v>
      </c>
      <c r="H165" s="57">
        <v>0</v>
      </c>
      <c r="I165" s="57">
        <v>1350000</v>
      </c>
      <c r="J165" s="57">
        <v>23863982</v>
      </c>
      <c r="K165" s="57">
        <v>77151539</v>
      </c>
      <c r="L165" s="58">
        <v>203965073</v>
      </c>
      <c r="M165" s="59">
        <v>15748646</v>
      </c>
      <c r="N165" s="60">
        <v>41931013</v>
      </c>
      <c r="O165" s="57">
        <v>19467729</v>
      </c>
      <c r="P165" s="60">
        <v>12156800</v>
      </c>
      <c r="Q165" s="60">
        <v>8006875</v>
      </c>
      <c r="R165" s="60"/>
      <c r="S165" s="60">
        <v>61129350</v>
      </c>
      <c r="T165" s="60">
        <v>44694013</v>
      </c>
      <c r="U165" s="58">
        <v>203134426</v>
      </c>
      <c r="V165" s="61">
        <v>18292650</v>
      </c>
    </row>
    <row r="166" spans="1:22" s="9" customFormat="1" ht="12.75" customHeight="1">
      <c r="A166" s="24" t="s">
        <v>26</v>
      </c>
      <c r="B166" s="54" t="s">
        <v>372</v>
      </c>
      <c r="C166" s="55" t="s">
        <v>373</v>
      </c>
      <c r="D166" s="56">
        <v>101475702</v>
      </c>
      <c r="E166" s="57">
        <v>82035237</v>
      </c>
      <c r="F166" s="57">
        <v>0</v>
      </c>
      <c r="G166" s="57">
        <v>0</v>
      </c>
      <c r="H166" s="57">
        <v>0</v>
      </c>
      <c r="I166" s="57">
        <v>3341523</v>
      </c>
      <c r="J166" s="57">
        <v>7213830</v>
      </c>
      <c r="K166" s="57">
        <v>73589346</v>
      </c>
      <c r="L166" s="58">
        <v>267655638</v>
      </c>
      <c r="M166" s="59">
        <v>39820479</v>
      </c>
      <c r="N166" s="60">
        <v>112710634</v>
      </c>
      <c r="O166" s="57">
        <v>34587160</v>
      </c>
      <c r="P166" s="60">
        <v>13672177</v>
      </c>
      <c r="Q166" s="60">
        <v>5961897</v>
      </c>
      <c r="R166" s="60"/>
      <c r="S166" s="60">
        <v>53824000</v>
      </c>
      <c r="T166" s="60">
        <v>7488911</v>
      </c>
      <c r="U166" s="58">
        <v>268065258</v>
      </c>
      <c r="V166" s="61">
        <v>27596000</v>
      </c>
    </row>
    <row r="167" spans="1:22" s="9" customFormat="1" ht="12.75" customHeight="1">
      <c r="A167" s="24" t="s">
        <v>26</v>
      </c>
      <c r="B167" s="54" t="s">
        <v>374</v>
      </c>
      <c r="C167" s="55" t="s">
        <v>375</v>
      </c>
      <c r="D167" s="56">
        <v>30484153</v>
      </c>
      <c r="E167" s="57">
        <v>13900368</v>
      </c>
      <c r="F167" s="57">
        <v>0</v>
      </c>
      <c r="G167" s="57">
        <v>0</v>
      </c>
      <c r="H167" s="57">
        <v>0</v>
      </c>
      <c r="I167" s="57">
        <v>1145040</v>
      </c>
      <c r="J167" s="57">
        <v>5500000</v>
      </c>
      <c r="K167" s="57">
        <v>31282651</v>
      </c>
      <c r="L167" s="58">
        <v>82312212</v>
      </c>
      <c r="M167" s="59">
        <v>10697901</v>
      </c>
      <c r="N167" s="60">
        <v>9446667</v>
      </c>
      <c r="O167" s="57">
        <v>3041834</v>
      </c>
      <c r="P167" s="60">
        <v>2299880</v>
      </c>
      <c r="Q167" s="60">
        <v>1884940</v>
      </c>
      <c r="R167" s="60"/>
      <c r="S167" s="60">
        <v>32138000</v>
      </c>
      <c r="T167" s="60">
        <v>22802990</v>
      </c>
      <c r="U167" s="58">
        <v>82312212</v>
      </c>
      <c r="V167" s="61">
        <v>87146000</v>
      </c>
    </row>
    <row r="168" spans="1:22" s="9" customFormat="1" ht="12.75" customHeight="1">
      <c r="A168" s="24" t="s">
        <v>26</v>
      </c>
      <c r="B168" s="54" t="s">
        <v>376</v>
      </c>
      <c r="C168" s="55" t="s">
        <v>377</v>
      </c>
      <c r="D168" s="56">
        <v>29289477</v>
      </c>
      <c r="E168" s="57">
        <v>13118900</v>
      </c>
      <c r="F168" s="57">
        <v>0</v>
      </c>
      <c r="G168" s="57">
        <v>0</v>
      </c>
      <c r="H168" s="57">
        <v>0</v>
      </c>
      <c r="I168" s="57">
        <v>0</v>
      </c>
      <c r="J168" s="57">
        <v>16046080</v>
      </c>
      <c r="K168" s="57">
        <v>16853842</v>
      </c>
      <c r="L168" s="58">
        <v>75308299</v>
      </c>
      <c r="M168" s="59">
        <v>4279004</v>
      </c>
      <c r="N168" s="60">
        <v>11132787</v>
      </c>
      <c r="O168" s="57">
        <v>6537199</v>
      </c>
      <c r="P168" s="60">
        <v>3508501</v>
      </c>
      <c r="Q168" s="60">
        <v>1829511</v>
      </c>
      <c r="R168" s="60"/>
      <c r="S168" s="60">
        <v>32643000</v>
      </c>
      <c r="T168" s="60">
        <v>3817359</v>
      </c>
      <c r="U168" s="58">
        <v>63747361</v>
      </c>
      <c r="V168" s="61">
        <v>12631000</v>
      </c>
    </row>
    <row r="169" spans="1:22" s="9" customFormat="1" ht="12.75" customHeight="1">
      <c r="A169" s="24" t="s">
        <v>26</v>
      </c>
      <c r="B169" s="54" t="s">
        <v>378</v>
      </c>
      <c r="C169" s="55" t="s">
        <v>379</v>
      </c>
      <c r="D169" s="56">
        <v>40031304</v>
      </c>
      <c r="E169" s="57">
        <v>11081511</v>
      </c>
      <c r="F169" s="57">
        <v>0</v>
      </c>
      <c r="G169" s="57">
        <v>0</v>
      </c>
      <c r="H169" s="57">
        <v>0</v>
      </c>
      <c r="I169" s="57">
        <v>1976252</v>
      </c>
      <c r="J169" s="57">
        <v>550943</v>
      </c>
      <c r="K169" s="57">
        <v>30411783</v>
      </c>
      <c r="L169" s="58">
        <v>84051793</v>
      </c>
      <c r="M169" s="59">
        <v>12135800</v>
      </c>
      <c r="N169" s="60">
        <v>18874273</v>
      </c>
      <c r="O169" s="57">
        <v>4770287</v>
      </c>
      <c r="P169" s="60">
        <v>3836141</v>
      </c>
      <c r="Q169" s="60">
        <v>2140063</v>
      </c>
      <c r="R169" s="60"/>
      <c r="S169" s="60">
        <v>33446001</v>
      </c>
      <c r="T169" s="60">
        <v>16006709</v>
      </c>
      <c r="U169" s="58">
        <v>91209274</v>
      </c>
      <c r="V169" s="61">
        <v>16235900</v>
      </c>
    </row>
    <row r="170" spans="1:22" s="9" customFormat="1" ht="12.75" customHeight="1">
      <c r="A170" s="24" t="s">
        <v>26</v>
      </c>
      <c r="B170" s="54" t="s">
        <v>380</v>
      </c>
      <c r="C170" s="55" t="s">
        <v>381</v>
      </c>
      <c r="D170" s="56">
        <v>52030302</v>
      </c>
      <c r="E170" s="57">
        <v>25353152</v>
      </c>
      <c r="F170" s="57">
        <v>0</v>
      </c>
      <c r="G170" s="57">
        <v>0</v>
      </c>
      <c r="H170" s="57">
        <v>0</v>
      </c>
      <c r="I170" s="57">
        <v>9288900</v>
      </c>
      <c r="J170" s="57">
        <v>16292300</v>
      </c>
      <c r="K170" s="57">
        <v>68471139</v>
      </c>
      <c r="L170" s="58">
        <v>171435793</v>
      </c>
      <c r="M170" s="59">
        <v>29674362</v>
      </c>
      <c r="N170" s="60">
        <v>20957760</v>
      </c>
      <c r="O170" s="57">
        <v>14031604</v>
      </c>
      <c r="P170" s="60">
        <v>5780574</v>
      </c>
      <c r="Q170" s="60">
        <v>1024644</v>
      </c>
      <c r="R170" s="60"/>
      <c r="S170" s="60">
        <v>47201851</v>
      </c>
      <c r="T170" s="60">
        <v>27704277</v>
      </c>
      <c r="U170" s="58">
        <v>146375072</v>
      </c>
      <c r="V170" s="61">
        <v>20125000</v>
      </c>
    </row>
    <row r="171" spans="1:22" s="9" customFormat="1" ht="12.75" customHeight="1">
      <c r="A171" s="24" t="s">
        <v>26</v>
      </c>
      <c r="B171" s="54" t="s">
        <v>382</v>
      </c>
      <c r="C171" s="55" t="s">
        <v>383</v>
      </c>
      <c r="D171" s="56">
        <v>78573542</v>
      </c>
      <c r="E171" s="57">
        <v>56061968</v>
      </c>
      <c r="F171" s="57">
        <v>0</v>
      </c>
      <c r="G171" s="57">
        <v>0</v>
      </c>
      <c r="H171" s="57">
        <v>0</v>
      </c>
      <c r="I171" s="57">
        <v>4042984</v>
      </c>
      <c r="J171" s="57">
        <v>11744602</v>
      </c>
      <c r="K171" s="57">
        <v>50100516</v>
      </c>
      <c r="L171" s="58">
        <v>200523612</v>
      </c>
      <c r="M171" s="59">
        <v>38383913</v>
      </c>
      <c r="N171" s="60">
        <v>47215195</v>
      </c>
      <c r="O171" s="57">
        <v>32362414</v>
      </c>
      <c r="P171" s="60">
        <v>8616959</v>
      </c>
      <c r="Q171" s="60">
        <v>9117896</v>
      </c>
      <c r="R171" s="60"/>
      <c r="S171" s="60">
        <v>58212002</v>
      </c>
      <c r="T171" s="60">
        <v>6634829</v>
      </c>
      <c r="U171" s="58">
        <v>200543208</v>
      </c>
      <c r="V171" s="61">
        <v>41820001</v>
      </c>
    </row>
    <row r="172" spans="1:22" s="9" customFormat="1" ht="12.75" customHeight="1">
      <c r="A172" s="24" t="s">
        <v>26</v>
      </c>
      <c r="B172" s="54" t="s">
        <v>384</v>
      </c>
      <c r="C172" s="55" t="s">
        <v>385</v>
      </c>
      <c r="D172" s="56">
        <v>141239509</v>
      </c>
      <c r="E172" s="57">
        <v>44165000</v>
      </c>
      <c r="F172" s="57">
        <v>0</v>
      </c>
      <c r="G172" s="57">
        <v>0</v>
      </c>
      <c r="H172" s="57">
        <v>0</v>
      </c>
      <c r="I172" s="57">
        <v>16492005</v>
      </c>
      <c r="J172" s="57">
        <v>9486007</v>
      </c>
      <c r="K172" s="57">
        <v>56318556</v>
      </c>
      <c r="L172" s="58">
        <v>267701077</v>
      </c>
      <c r="M172" s="59">
        <v>21461399</v>
      </c>
      <c r="N172" s="60">
        <v>89664641</v>
      </c>
      <c r="O172" s="57">
        <v>19999753</v>
      </c>
      <c r="P172" s="60">
        <v>13639145</v>
      </c>
      <c r="Q172" s="60">
        <v>10080564</v>
      </c>
      <c r="R172" s="60"/>
      <c r="S172" s="60">
        <v>100312012</v>
      </c>
      <c r="T172" s="60">
        <v>13804448</v>
      </c>
      <c r="U172" s="58">
        <v>268961962</v>
      </c>
      <c r="V172" s="61">
        <v>32596002</v>
      </c>
    </row>
    <row r="173" spans="1:22" s="9" customFormat="1" ht="12.75" customHeight="1">
      <c r="A173" s="24" t="s">
        <v>26</v>
      </c>
      <c r="B173" s="54" t="s">
        <v>386</v>
      </c>
      <c r="C173" s="55" t="s">
        <v>387</v>
      </c>
      <c r="D173" s="56">
        <v>34579742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6874799</v>
      </c>
      <c r="K173" s="57">
        <v>18560538</v>
      </c>
      <c r="L173" s="58">
        <v>60015079</v>
      </c>
      <c r="M173" s="59">
        <v>10638423</v>
      </c>
      <c r="N173" s="60">
        <v>0</v>
      </c>
      <c r="O173" s="57">
        <v>7563729</v>
      </c>
      <c r="P173" s="60">
        <v>2999373</v>
      </c>
      <c r="Q173" s="60">
        <v>3492808</v>
      </c>
      <c r="R173" s="60"/>
      <c r="S173" s="60">
        <v>32482000</v>
      </c>
      <c r="T173" s="60">
        <v>13250811</v>
      </c>
      <c r="U173" s="58">
        <v>70427144</v>
      </c>
      <c r="V173" s="61">
        <v>16040000</v>
      </c>
    </row>
    <row r="174" spans="1:22" s="9" customFormat="1" ht="12.75" customHeight="1">
      <c r="A174" s="24" t="s">
        <v>26</v>
      </c>
      <c r="B174" s="54" t="s">
        <v>388</v>
      </c>
      <c r="C174" s="55" t="s">
        <v>389</v>
      </c>
      <c r="D174" s="56">
        <v>76767889</v>
      </c>
      <c r="E174" s="57">
        <v>36766954</v>
      </c>
      <c r="F174" s="57">
        <v>0</v>
      </c>
      <c r="G174" s="57">
        <v>0</v>
      </c>
      <c r="H174" s="57">
        <v>0</v>
      </c>
      <c r="I174" s="57">
        <v>779732</v>
      </c>
      <c r="J174" s="57">
        <v>12202519</v>
      </c>
      <c r="K174" s="57">
        <v>83661450</v>
      </c>
      <c r="L174" s="58">
        <v>210178544</v>
      </c>
      <c r="M174" s="59">
        <v>54751746</v>
      </c>
      <c r="N174" s="60">
        <v>47719527</v>
      </c>
      <c r="O174" s="57">
        <v>14705008</v>
      </c>
      <c r="P174" s="60">
        <v>22496391</v>
      </c>
      <c r="Q174" s="60">
        <v>13481253</v>
      </c>
      <c r="R174" s="60"/>
      <c r="S174" s="60">
        <v>53878350</v>
      </c>
      <c r="T174" s="60">
        <v>4848965</v>
      </c>
      <c r="U174" s="58">
        <v>211881240</v>
      </c>
      <c r="V174" s="61">
        <v>34877650</v>
      </c>
    </row>
    <row r="175" spans="1:22" s="9" customFormat="1" ht="12.75" customHeight="1">
      <c r="A175" s="24" t="s">
        <v>26</v>
      </c>
      <c r="B175" s="54" t="s">
        <v>390</v>
      </c>
      <c r="C175" s="55" t="s">
        <v>391</v>
      </c>
      <c r="D175" s="56">
        <v>46072117</v>
      </c>
      <c r="E175" s="57">
        <v>25754369</v>
      </c>
      <c r="F175" s="57">
        <v>0</v>
      </c>
      <c r="G175" s="57">
        <v>0</v>
      </c>
      <c r="H175" s="57">
        <v>0</v>
      </c>
      <c r="I175" s="57">
        <v>162628</v>
      </c>
      <c r="J175" s="57">
        <v>4471887</v>
      </c>
      <c r="K175" s="57">
        <v>49847883</v>
      </c>
      <c r="L175" s="58">
        <v>126308884</v>
      </c>
      <c r="M175" s="59">
        <v>21605416</v>
      </c>
      <c r="N175" s="60">
        <v>35404599</v>
      </c>
      <c r="O175" s="57">
        <v>15760479</v>
      </c>
      <c r="P175" s="60">
        <v>8003981</v>
      </c>
      <c r="Q175" s="60">
        <v>10433334</v>
      </c>
      <c r="R175" s="60"/>
      <c r="S175" s="60">
        <v>30350000</v>
      </c>
      <c r="T175" s="60">
        <v>6859947</v>
      </c>
      <c r="U175" s="58">
        <v>128417756</v>
      </c>
      <c r="V175" s="61">
        <v>90594000</v>
      </c>
    </row>
    <row r="176" spans="1:22" s="9" customFormat="1" ht="12.75" customHeight="1">
      <c r="A176" s="24" t="s">
        <v>26</v>
      </c>
      <c r="B176" s="54" t="s">
        <v>392</v>
      </c>
      <c r="C176" s="55" t="s">
        <v>393</v>
      </c>
      <c r="D176" s="56">
        <v>370920917</v>
      </c>
      <c r="E176" s="57">
        <v>250000000</v>
      </c>
      <c r="F176" s="57">
        <v>0</v>
      </c>
      <c r="G176" s="57">
        <v>0</v>
      </c>
      <c r="H176" s="57">
        <v>0</v>
      </c>
      <c r="I176" s="57">
        <v>11989152</v>
      </c>
      <c r="J176" s="57">
        <v>19500000</v>
      </c>
      <c r="K176" s="57">
        <v>227074861</v>
      </c>
      <c r="L176" s="58">
        <v>879484930</v>
      </c>
      <c r="M176" s="59">
        <v>119594903</v>
      </c>
      <c r="N176" s="60">
        <v>371048884</v>
      </c>
      <c r="O176" s="57">
        <v>74397686</v>
      </c>
      <c r="P176" s="60">
        <v>43314245</v>
      </c>
      <c r="Q176" s="60">
        <v>38507341</v>
      </c>
      <c r="R176" s="60"/>
      <c r="S176" s="60">
        <v>116538303</v>
      </c>
      <c r="T176" s="60">
        <v>150377511</v>
      </c>
      <c r="U176" s="58">
        <v>913778873</v>
      </c>
      <c r="V176" s="61">
        <v>88722697</v>
      </c>
    </row>
    <row r="177" spans="1:22" s="9" customFormat="1" ht="12.75" customHeight="1">
      <c r="A177" s="24" t="s">
        <v>26</v>
      </c>
      <c r="B177" s="54" t="s">
        <v>86</v>
      </c>
      <c r="C177" s="55" t="s">
        <v>87</v>
      </c>
      <c r="D177" s="56">
        <v>870935292</v>
      </c>
      <c r="E177" s="57">
        <v>647000000</v>
      </c>
      <c r="F177" s="57">
        <v>0</v>
      </c>
      <c r="G177" s="57">
        <v>0</v>
      </c>
      <c r="H177" s="57">
        <v>0</v>
      </c>
      <c r="I177" s="57">
        <v>22260569</v>
      </c>
      <c r="J177" s="57">
        <v>275000000</v>
      </c>
      <c r="K177" s="57">
        <v>529788062</v>
      </c>
      <c r="L177" s="58">
        <v>2344983923</v>
      </c>
      <c r="M177" s="59">
        <v>603706586</v>
      </c>
      <c r="N177" s="60">
        <v>861156564</v>
      </c>
      <c r="O177" s="57">
        <v>294011652</v>
      </c>
      <c r="P177" s="60">
        <v>76648456</v>
      </c>
      <c r="Q177" s="60">
        <v>59566822</v>
      </c>
      <c r="R177" s="60"/>
      <c r="S177" s="60">
        <v>230640000</v>
      </c>
      <c r="T177" s="60">
        <v>239981300</v>
      </c>
      <c r="U177" s="58">
        <v>2365711380</v>
      </c>
      <c r="V177" s="61">
        <v>167766000</v>
      </c>
    </row>
    <row r="178" spans="1:22" s="9" customFormat="1" ht="12.75" customHeight="1">
      <c r="A178" s="24" t="s">
        <v>26</v>
      </c>
      <c r="B178" s="62" t="s">
        <v>394</v>
      </c>
      <c r="C178" s="55" t="s">
        <v>395</v>
      </c>
      <c r="D178" s="56">
        <v>74866421</v>
      </c>
      <c r="E178" s="57">
        <v>24670580</v>
      </c>
      <c r="F178" s="57">
        <v>0</v>
      </c>
      <c r="G178" s="57">
        <v>0</v>
      </c>
      <c r="H178" s="57">
        <v>0</v>
      </c>
      <c r="I178" s="57">
        <v>560000</v>
      </c>
      <c r="J178" s="57">
        <v>37567972</v>
      </c>
      <c r="K178" s="57">
        <v>81915463</v>
      </c>
      <c r="L178" s="58">
        <v>219580436</v>
      </c>
      <c r="M178" s="59">
        <v>31590346</v>
      </c>
      <c r="N178" s="60">
        <v>29105253</v>
      </c>
      <c r="O178" s="57">
        <v>42758063</v>
      </c>
      <c r="P178" s="60">
        <v>2880086</v>
      </c>
      <c r="Q178" s="60">
        <v>9685863</v>
      </c>
      <c r="R178" s="60"/>
      <c r="S178" s="60">
        <v>104491000</v>
      </c>
      <c r="T178" s="60">
        <v>38484921</v>
      </c>
      <c r="U178" s="58">
        <v>258995532</v>
      </c>
      <c r="V178" s="61">
        <v>39417000</v>
      </c>
    </row>
    <row r="179" spans="1:22" s="9" customFormat="1" ht="12.75" customHeight="1">
      <c r="A179" s="24" t="s">
        <v>26</v>
      </c>
      <c r="B179" s="54" t="s">
        <v>396</v>
      </c>
      <c r="C179" s="55" t="s">
        <v>397</v>
      </c>
      <c r="D179" s="56">
        <v>51978453</v>
      </c>
      <c r="E179" s="57">
        <v>25570733</v>
      </c>
      <c r="F179" s="57">
        <v>0</v>
      </c>
      <c r="G179" s="57">
        <v>0</v>
      </c>
      <c r="H179" s="57">
        <v>0</v>
      </c>
      <c r="I179" s="57">
        <v>0</v>
      </c>
      <c r="J179" s="57">
        <v>21472622</v>
      </c>
      <c r="K179" s="57">
        <v>38631650</v>
      </c>
      <c r="L179" s="58">
        <v>137653458</v>
      </c>
      <c r="M179" s="59">
        <v>8312797</v>
      </c>
      <c r="N179" s="60">
        <v>29553977</v>
      </c>
      <c r="O179" s="57">
        <v>8421753</v>
      </c>
      <c r="P179" s="60">
        <v>9509411</v>
      </c>
      <c r="Q179" s="60">
        <v>5627364</v>
      </c>
      <c r="R179" s="60"/>
      <c r="S179" s="60">
        <v>58307000</v>
      </c>
      <c r="T179" s="60">
        <v>10110133</v>
      </c>
      <c r="U179" s="58">
        <v>129842435</v>
      </c>
      <c r="V179" s="61">
        <v>23541000</v>
      </c>
    </row>
    <row r="180" spans="1:22" s="9" customFormat="1" ht="12.75" customHeight="1">
      <c r="A180" s="24" t="s">
        <v>26</v>
      </c>
      <c r="B180" s="54" t="s">
        <v>398</v>
      </c>
      <c r="C180" s="55" t="s">
        <v>399</v>
      </c>
      <c r="D180" s="56">
        <v>99586195</v>
      </c>
      <c r="E180" s="57">
        <v>96000000</v>
      </c>
      <c r="F180" s="57">
        <v>0</v>
      </c>
      <c r="G180" s="57">
        <v>0</v>
      </c>
      <c r="H180" s="57">
        <v>0</v>
      </c>
      <c r="I180" s="57">
        <v>78675</v>
      </c>
      <c r="J180" s="57">
        <v>87476000</v>
      </c>
      <c r="K180" s="57">
        <v>187915650</v>
      </c>
      <c r="L180" s="58">
        <v>471056520</v>
      </c>
      <c r="M180" s="59">
        <v>40881508</v>
      </c>
      <c r="N180" s="60">
        <v>97415518</v>
      </c>
      <c r="O180" s="57">
        <v>22177295</v>
      </c>
      <c r="P180" s="60">
        <v>12673770</v>
      </c>
      <c r="Q180" s="60">
        <v>1802805</v>
      </c>
      <c r="R180" s="60"/>
      <c r="S180" s="60">
        <v>119039000</v>
      </c>
      <c r="T180" s="60">
        <v>34405204</v>
      </c>
      <c r="U180" s="58">
        <v>328395100</v>
      </c>
      <c r="V180" s="61">
        <v>52626295</v>
      </c>
    </row>
    <row r="181" spans="1:22" s="9" customFormat="1" ht="12.75" customHeight="1">
      <c r="A181" s="24" t="s">
        <v>26</v>
      </c>
      <c r="B181" s="54" t="s">
        <v>400</v>
      </c>
      <c r="C181" s="55" t="s">
        <v>401</v>
      </c>
      <c r="D181" s="56">
        <v>99459040</v>
      </c>
      <c r="E181" s="57">
        <v>7007634</v>
      </c>
      <c r="F181" s="57">
        <v>0</v>
      </c>
      <c r="G181" s="57">
        <v>0</v>
      </c>
      <c r="H181" s="57">
        <v>0</v>
      </c>
      <c r="I181" s="57">
        <v>174783</v>
      </c>
      <c r="J181" s="57">
        <v>27451926</v>
      </c>
      <c r="K181" s="57">
        <v>241849978</v>
      </c>
      <c r="L181" s="58">
        <v>375943361</v>
      </c>
      <c r="M181" s="59">
        <v>36359185</v>
      </c>
      <c r="N181" s="60">
        <v>16478144</v>
      </c>
      <c r="O181" s="57">
        <v>21281806</v>
      </c>
      <c r="P181" s="60">
        <v>4303509</v>
      </c>
      <c r="Q181" s="60">
        <v>5429318</v>
      </c>
      <c r="R181" s="60"/>
      <c r="S181" s="60">
        <v>166033050</v>
      </c>
      <c r="T181" s="60">
        <v>28874430</v>
      </c>
      <c r="U181" s="58">
        <v>278759442</v>
      </c>
      <c r="V181" s="61">
        <v>107430950</v>
      </c>
    </row>
    <row r="182" spans="1:22" s="9" customFormat="1" ht="12.75" customHeight="1">
      <c r="A182" s="24" t="s">
        <v>26</v>
      </c>
      <c r="B182" s="54" t="s">
        <v>402</v>
      </c>
      <c r="C182" s="55" t="s">
        <v>403</v>
      </c>
      <c r="D182" s="56">
        <v>178570079</v>
      </c>
      <c r="E182" s="57">
        <v>94416936</v>
      </c>
      <c r="F182" s="57">
        <v>0</v>
      </c>
      <c r="G182" s="57">
        <v>0</v>
      </c>
      <c r="H182" s="57">
        <v>0</v>
      </c>
      <c r="I182" s="57">
        <v>900550</v>
      </c>
      <c r="J182" s="57">
        <v>12950000</v>
      </c>
      <c r="K182" s="57">
        <v>218886436</v>
      </c>
      <c r="L182" s="58">
        <v>505724001</v>
      </c>
      <c r="M182" s="59">
        <v>55521886</v>
      </c>
      <c r="N182" s="60">
        <v>146720000</v>
      </c>
      <c r="O182" s="57">
        <v>36000000</v>
      </c>
      <c r="P182" s="60">
        <v>17000000</v>
      </c>
      <c r="Q182" s="60">
        <v>12217098</v>
      </c>
      <c r="R182" s="60"/>
      <c r="S182" s="60">
        <v>205752543</v>
      </c>
      <c r="T182" s="60">
        <v>31762546</v>
      </c>
      <c r="U182" s="58">
        <v>504974073</v>
      </c>
      <c r="V182" s="61">
        <v>102654457</v>
      </c>
    </row>
    <row r="183" spans="1:22" s="9" customFormat="1" ht="12.75" customHeight="1">
      <c r="A183" s="24" t="s">
        <v>26</v>
      </c>
      <c r="B183" s="54" t="s">
        <v>404</v>
      </c>
      <c r="C183" s="55" t="s">
        <v>405</v>
      </c>
      <c r="D183" s="56">
        <v>187296557</v>
      </c>
      <c r="E183" s="57">
        <v>140208655</v>
      </c>
      <c r="F183" s="57">
        <v>0</v>
      </c>
      <c r="G183" s="57">
        <v>0</v>
      </c>
      <c r="H183" s="57">
        <v>0</v>
      </c>
      <c r="I183" s="57">
        <v>18998055</v>
      </c>
      <c r="J183" s="57">
        <v>10600000</v>
      </c>
      <c r="K183" s="57">
        <v>181376309</v>
      </c>
      <c r="L183" s="58">
        <v>538479576</v>
      </c>
      <c r="M183" s="59">
        <v>154700773</v>
      </c>
      <c r="N183" s="60">
        <v>172150723</v>
      </c>
      <c r="O183" s="57">
        <v>57735929</v>
      </c>
      <c r="P183" s="60">
        <v>31496892</v>
      </c>
      <c r="Q183" s="60">
        <v>37504113</v>
      </c>
      <c r="R183" s="60"/>
      <c r="S183" s="60">
        <v>49222400</v>
      </c>
      <c r="T183" s="60">
        <v>57576325</v>
      </c>
      <c r="U183" s="58">
        <v>560387155</v>
      </c>
      <c r="V183" s="61">
        <v>45401000</v>
      </c>
    </row>
    <row r="184" spans="1:22" s="9" customFormat="1" ht="12.75" customHeight="1">
      <c r="A184" s="24" t="s">
        <v>26</v>
      </c>
      <c r="B184" s="54" t="s">
        <v>406</v>
      </c>
      <c r="C184" s="55" t="s">
        <v>407</v>
      </c>
      <c r="D184" s="56">
        <v>174622851</v>
      </c>
      <c r="E184" s="57">
        <v>0</v>
      </c>
      <c r="F184" s="57">
        <v>0</v>
      </c>
      <c r="G184" s="57">
        <v>0</v>
      </c>
      <c r="H184" s="57">
        <v>0</v>
      </c>
      <c r="I184" s="57">
        <v>0</v>
      </c>
      <c r="J184" s="57">
        <v>57053681</v>
      </c>
      <c r="K184" s="57">
        <v>276441368</v>
      </c>
      <c r="L184" s="58">
        <v>508117900</v>
      </c>
      <c r="M184" s="59">
        <v>49221432</v>
      </c>
      <c r="N184" s="60">
        <v>0</v>
      </c>
      <c r="O184" s="57">
        <v>31662135</v>
      </c>
      <c r="P184" s="60">
        <v>0</v>
      </c>
      <c r="Q184" s="60">
        <v>22491679</v>
      </c>
      <c r="R184" s="60"/>
      <c r="S184" s="60">
        <v>388899108</v>
      </c>
      <c r="T184" s="60">
        <v>22840309</v>
      </c>
      <c r="U184" s="58">
        <v>515114663</v>
      </c>
      <c r="V184" s="61">
        <v>194482220</v>
      </c>
    </row>
    <row r="185" spans="1:22" s="9" customFormat="1" ht="12.75" customHeight="1">
      <c r="A185" s="24" t="s">
        <v>26</v>
      </c>
      <c r="B185" s="54" t="s">
        <v>88</v>
      </c>
      <c r="C185" s="55" t="s">
        <v>89</v>
      </c>
      <c r="D185" s="56">
        <v>638659529</v>
      </c>
      <c r="E185" s="57">
        <v>580000000</v>
      </c>
      <c r="F185" s="57">
        <v>0</v>
      </c>
      <c r="G185" s="57">
        <v>0</v>
      </c>
      <c r="H185" s="57">
        <v>0</v>
      </c>
      <c r="I185" s="57">
        <v>150010000</v>
      </c>
      <c r="J185" s="57">
        <v>220000000</v>
      </c>
      <c r="K185" s="57">
        <v>1046420662</v>
      </c>
      <c r="L185" s="58">
        <v>2635090191</v>
      </c>
      <c r="M185" s="59">
        <v>265602195</v>
      </c>
      <c r="N185" s="60">
        <v>600156110</v>
      </c>
      <c r="O185" s="57">
        <v>195193545</v>
      </c>
      <c r="P185" s="60">
        <v>64630203</v>
      </c>
      <c r="Q185" s="60">
        <v>57877935</v>
      </c>
      <c r="R185" s="60"/>
      <c r="S185" s="60">
        <v>831904000</v>
      </c>
      <c r="T185" s="60">
        <v>140396075</v>
      </c>
      <c r="U185" s="58">
        <v>2155760063</v>
      </c>
      <c r="V185" s="61">
        <v>310285000</v>
      </c>
    </row>
    <row r="186" spans="1:22" s="9" customFormat="1" ht="12.75" customHeight="1">
      <c r="A186" s="24" t="s">
        <v>26</v>
      </c>
      <c r="B186" s="54" t="s">
        <v>90</v>
      </c>
      <c r="C186" s="55" t="s">
        <v>91</v>
      </c>
      <c r="D186" s="56">
        <v>943892945</v>
      </c>
      <c r="E186" s="57">
        <v>1627750079</v>
      </c>
      <c r="F186" s="57">
        <v>0</v>
      </c>
      <c r="G186" s="57">
        <v>0</v>
      </c>
      <c r="H186" s="57">
        <v>0</v>
      </c>
      <c r="I186" s="57">
        <v>84328331</v>
      </c>
      <c r="J186" s="57">
        <v>793908413</v>
      </c>
      <c r="K186" s="57">
        <v>1860308987</v>
      </c>
      <c r="L186" s="58">
        <v>5310188755</v>
      </c>
      <c r="M186" s="59">
        <v>496067451</v>
      </c>
      <c r="N186" s="60">
        <v>2566520826</v>
      </c>
      <c r="O186" s="57">
        <v>519712924</v>
      </c>
      <c r="P186" s="60">
        <v>387019100</v>
      </c>
      <c r="Q186" s="60">
        <v>156183602</v>
      </c>
      <c r="R186" s="60"/>
      <c r="S186" s="60">
        <v>946775090</v>
      </c>
      <c r="T186" s="60">
        <v>597459461</v>
      </c>
      <c r="U186" s="58">
        <v>5669738454</v>
      </c>
      <c r="V186" s="61">
        <v>441637910</v>
      </c>
    </row>
    <row r="187" spans="1:22" s="9" customFormat="1" ht="12.75" customHeight="1">
      <c r="A187" s="24" t="s">
        <v>26</v>
      </c>
      <c r="B187" s="54" t="s">
        <v>408</v>
      </c>
      <c r="C187" s="55" t="s">
        <v>409</v>
      </c>
      <c r="D187" s="56">
        <v>82230290</v>
      </c>
      <c r="E187" s="57">
        <v>35361380</v>
      </c>
      <c r="F187" s="57">
        <v>0</v>
      </c>
      <c r="G187" s="57">
        <v>0</v>
      </c>
      <c r="H187" s="57">
        <v>0</v>
      </c>
      <c r="I187" s="57">
        <v>1780679</v>
      </c>
      <c r="J187" s="57">
        <v>39074599</v>
      </c>
      <c r="K187" s="57">
        <v>89363930</v>
      </c>
      <c r="L187" s="58">
        <v>247810878</v>
      </c>
      <c r="M187" s="59">
        <v>7155212</v>
      </c>
      <c r="N187" s="60">
        <v>53386023</v>
      </c>
      <c r="O187" s="57">
        <v>8386871</v>
      </c>
      <c r="P187" s="60">
        <v>5283991</v>
      </c>
      <c r="Q187" s="60">
        <v>1595461</v>
      </c>
      <c r="R187" s="60"/>
      <c r="S187" s="60">
        <v>110772300</v>
      </c>
      <c r="T187" s="60">
        <v>73673462</v>
      </c>
      <c r="U187" s="58">
        <v>260253320</v>
      </c>
      <c r="V187" s="61">
        <v>0</v>
      </c>
    </row>
    <row r="188" spans="1:22" s="9" customFormat="1" ht="12.75" customHeight="1">
      <c r="A188" s="24" t="s">
        <v>26</v>
      </c>
      <c r="B188" s="54" t="s">
        <v>410</v>
      </c>
      <c r="C188" s="55" t="s">
        <v>411</v>
      </c>
      <c r="D188" s="56">
        <v>286310783</v>
      </c>
      <c r="E188" s="57">
        <v>20000000</v>
      </c>
      <c r="F188" s="57">
        <v>0</v>
      </c>
      <c r="G188" s="57">
        <v>0</v>
      </c>
      <c r="H188" s="57">
        <v>0</v>
      </c>
      <c r="I188" s="57">
        <v>3518305</v>
      </c>
      <c r="J188" s="57">
        <v>218876530</v>
      </c>
      <c r="K188" s="57">
        <v>327947213</v>
      </c>
      <c r="L188" s="58">
        <v>856652831</v>
      </c>
      <c r="M188" s="59">
        <v>149168373</v>
      </c>
      <c r="N188" s="60">
        <v>0</v>
      </c>
      <c r="O188" s="57">
        <v>175690745</v>
      </c>
      <c r="P188" s="60">
        <v>2845536</v>
      </c>
      <c r="Q188" s="60">
        <v>10932861</v>
      </c>
      <c r="R188" s="60"/>
      <c r="S188" s="60">
        <v>485440130</v>
      </c>
      <c r="T188" s="60">
        <v>78411157</v>
      </c>
      <c r="U188" s="58">
        <v>902488802</v>
      </c>
      <c r="V188" s="61">
        <v>233759872</v>
      </c>
    </row>
    <row r="189" spans="1:22" s="9" customFormat="1" ht="12.75" customHeight="1">
      <c r="A189" s="24" t="s">
        <v>26</v>
      </c>
      <c r="B189" s="54" t="s">
        <v>412</v>
      </c>
      <c r="C189" s="55" t="s">
        <v>413</v>
      </c>
      <c r="D189" s="56">
        <v>111249641</v>
      </c>
      <c r="E189" s="57">
        <v>0</v>
      </c>
      <c r="F189" s="57">
        <v>0</v>
      </c>
      <c r="G189" s="57">
        <v>0</v>
      </c>
      <c r="H189" s="57">
        <v>0</v>
      </c>
      <c r="I189" s="57">
        <v>140000</v>
      </c>
      <c r="J189" s="57">
        <v>4200000</v>
      </c>
      <c r="K189" s="57">
        <v>80078476</v>
      </c>
      <c r="L189" s="58">
        <v>195668117</v>
      </c>
      <c r="M189" s="59">
        <v>8702778</v>
      </c>
      <c r="N189" s="60">
        <v>172000</v>
      </c>
      <c r="O189" s="57">
        <v>0</v>
      </c>
      <c r="P189" s="60">
        <v>0</v>
      </c>
      <c r="Q189" s="60">
        <v>0</v>
      </c>
      <c r="R189" s="60"/>
      <c r="S189" s="60">
        <v>145084855</v>
      </c>
      <c r="T189" s="60">
        <v>4568136</v>
      </c>
      <c r="U189" s="58">
        <v>158527769</v>
      </c>
      <c r="V189" s="61">
        <v>29352150</v>
      </c>
    </row>
    <row r="190" spans="1:22" s="9" customFormat="1" ht="12.75" customHeight="1">
      <c r="A190" s="24" t="s">
        <v>26</v>
      </c>
      <c r="B190" s="54" t="s">
        <v>414</v>
      </c>
      <c r="C190" s="55" t="s">
        <v>415</v>
      </c>
      <c r="D190" s="56">
        <v>110466672</v>
      </c>
      <c r="E190" s="57">
        <v>48965110</v>
      </c>
      <c r="F190" s="57">
        <v>0</v>
      </c>
      <c r="G190" s="57">
        <v>0</v>
      </c>
      <c r="H190" s="57">
        <v>0</v>
      </c>
      <c r="I190" s="57">
        <v>500000</v>
      </c>
      <c r="J190" s="57">
        <v>62707000</v>
      </c>
      <c r="K190" s="57">
        <v>55982491</v>
      </c>
      <c r="L190" s="58">
        <v>278621273</v>
      </c>
      <c r="M190" s="59">
        <v>22648577</v>
      </c>
      <c r="N190" s="60">
        <v>88367329</v>
      </c>
      <c r="O190" s="57">
        <v>8471996</v>
      </c>
      <c r="P190" s="60">
        <v>12507371</v>
      </c>
      <c r="Q190" s="60">
        <v>12118783</v>
      </c>
      <c r="R190" s="60"/>
      <c r="S190" s="60">
        <v>138152000</v>
      </c>
      <c r="T190" s="60">
        <v>3871495</v>
      </c>
      <c r="U190" s="58">
        <v>286137551</v>
      </c>
      <c r="V190" s="61">
        <v>30763000</v>
      </c>
    </row>
    <row r="191" spans="1:22" s="9" customFormat="1" ht="12.75" customHeight="1">
      <c r="A191" s="24" t="s">
        <v>26</v>
      </c>
      <c r="B191" s="54" t="s">
        <v>416</v>
      </c>
      <c r="C191" s="55" t="s">
        <v>417</v>
      </c>
      <c r="D191" s="56">
        <v>386491380</v>
      </c>
      <c r="E191" s="57">
        <v>39999996</v>
      </c>
      <c r="F191" s="57">
        <v>0</v>
      </c>
      <c r="G191" s="57">
        <v>0</v>
      </c>
      <c r="H191" s="57">
        <v>0</v>
      </c>
      <c r="I191" s="57">
        <v>1823004</v>
      </c>
      <c r="J191" s="57">
        <v>284226420</v>
      </c>
      <c r="K191" s="57">
        <v>445897448</v>
      </c>
      <c r="L191" s="58">
        <v>1158438248</v>
      </c>
      <c r="M191" s="59">
        <v>390379308</v>
      </c>
      <c r="N191" s="60">
        <v>0</v>
      </c>
      <c r="O191" s="57">
        <v>167684412</v>
      </c>
      <c r="P191" s="60">
        <v>48215020</v>
      </c>
      <c r="Q191" s="60">
        <v>44167044</v>
      </c>
      <c r="R191" s="60"/>
      <c r="S191" s="60">
        <v>307612440</v>
      </c>
      <c r="T191" s="60">
        <v>139025724</v>
      </c>
      <c r="U191" s="58">
        <v>1097083948</v>
      </c>
      <c r="V191" s="61">
        <v>84686700</v>
      </c>
    </row>
    <row r="192" spans="1:22" s="9" customFormat="1" ht="12.75" customHeight="1">
      <c r="A192" s="24" t="s">
        <v>26</v>
      </c>
      <c r="B192" s="54" t="s">
        <v>418</v>
      </c>
      <c r="C192" s="55" t="s">
        <v>419</v>
      </c>
      <c r="D192" s="56">
        <v>206243963</v>
      </c>
      <c r="E192" s="57">
        <v>145693883</v>
      </c>
      <c r="F192" s="57">
        <v>0</v>
      </c>
      <c r="G192" s="57">
        <v>0</v>
      </c>
      <c r="H192" s="57">
        <v>0</v>
      </c>
      <c r="I192" s="57">
        <v>11782090</v>
      </c>
      <c r="J192" s="57">
        <v>163600400</v>
      </c>
      <c r="K192" s="57">
        <v>85280065</v>
      </c>
      <c r="L192" s="58">
        <v>612600401</v>
      </c>
      <c r="M192" s="59">
        <v>68164671</v>
      </c>
      <c r="N192" s="60">
        <v>170633861</v>
      </c>
      <c r="O192" s="57">
        <v>65700000</v>
      </c>
      <c r="P192" s="60">
        <v>36200000</v>
      </c>
      <c r="Q192" s="60">
        <v>42657013</v>
      </c>
      <c r="R192" s="60"/>
      <c r="S192" s="60">
        <v>151204200</v>
      </c>
      <c r="T192" s="60">
        <v>94652181</v>
      </c>
      <c r="U192" s="58">
        <v>629211926</v>
      </c>
      <c r="V192" s="61">
        <v>38475000</v>
      </c>
    </row>
    <row r="193" spans="1:22" s="9" customFormat="1" ht="12.75" customHeight="1">
      <c r="A193" s="24" t="s">
        <v>26</v>
      </c>
      <c r="B193" s="54" t="s">
        <v>420</v>
      </c>
      <c r="C193" s="55" t="s">
        <v>421</v>
      </c>
      <c r="D193" s="56">
        <v>158285982</v>
      </c>
      <c r="E193" s="57">
        <v>76939440</v>
      </c>
      <c r="F193" s="57">
        <v>0</v>
      </c>
      <c r="G193" s="57">
        <v>0</v>
      </c>
      <c r="H193" s="57">
        <v>0</v>
      </c>
      <c r="I193" s="57">
        <v>500000</v>
      </c>
      <c r="J193" s="57">
        <v>77576484</v>
      </c>
      <c r="K193" s="57">
        <v>74666539</v>
      </c>
      <c r="L193" s="58">
        <v>387968445</v>
      </c>
      <c r="M193" s="59">
        <v>54587664</v>
      </c>
      <c r="N193" s="60">
        <v>75136109</v>
      </c>
      <c r="O193" s="57">
        <v>10540113</v>
      </c>
      <c r="P193" s="60">
        <v>3155018</v>
      </c>
      <c r="Q193" s="60">
        <v>10836367</v>
      </c>
      <c r="R193" s="60"/>
      <c r="S193" s="60">
        <v>199630000</v>
      </c>
      <c r="T193" s="60">
        <v>47829711</v>
      </c>
      <c r="U193" s="58">
        <v>401714982</v>
      </c>
      <c r="V193" s="61">
        <v>45902000</v>
      </c>
    </row>
    <row r="194" spans="1:22" s="9" customFormat="1" ht="12.75" customHeight="1">
      <c r="A194" s="24" t="s">
        <v>26</v>
      </c>
      <c r="B194" s="54" t="s">
        <v>422</v>
      </c>
      <c r="C194" s="55" t="s">
        <v>423</v>
      </c>
      <c r="D194" s="56">
        <v>218300187</v>
      </c>
      <c r="E194" s="57">
        <v>141900000</v>
      </c>
      <c r="F194" s="57">
        <v>0</v>
      </c>
      <c r="G194" s="57">
        <v>0</v>
      </c>
      <c r="H194" s="57">
        <v>0</v>
      </c>
      <c r="I194" s="57">
        <v>41000000</v>
      </c>
      <c r="J194" s="57">
        <v>15819305</v>
      </c>
      <c r="K194" s="57">
        <v>96195826</v>
      </c>
      <c r="L194" s="58">
        <v>513215318</v>
      </c>
      <c r="M194" s="59">
        <v>68933315</v>
      </c>
      <c r="N194" s="60">
        <v>155863756</v>
      </c>
      <c r="O194" s="57">
        <v>32537917</v>
      </c>
      <c r="P194" s="60">
        <v>28338606</v>
      </c>
      <c r="Q194" s="60">
        <v>25964050</v>
      </c>
      <c r="R194" s="60"/>
      <c r="S194" s="60">
        <v>64189000</v>
      </c>
      <c r="T194" s="60">
        <v>44709016</v>
      </c>
      <c r="U194" s="58">
        <v>420535660</v>
      </c>
      <c r="V194" s="61">
        <v>22622000</v>
      </c>
    </row>
    <row r="195" spans="1:22" s="9" customFormat="1" ht="12.75" customHeight="1">
      <c r="A195" s="24" t="s">
        <v>26</v>
      </c>
      <c r="B195" s="54" t="s">
        <v>424</v>
      </c>
      <c r="C195" s="55" t="s">
        <v>425</v>
      </c>
      <c r="D195" s="56">
        <v>94632356</v>
      </c>
      <c r="E195" s="57">
        <v>26108915</v>
      </c>
      <c r="F195" s="57">
        <v>0</v>
      </c>
      <c r="G195" s="57">
        <v>0</v>
      </c>
      <c r="H195" s="57">
        <v>0</v>
      </c>
      <c r="I195" s="57">
        <v>3100946</v>
      </c>
      <c r="J195" s="57">
        <v>37450546</v>
      </c>
      <c r="K195" s="57">
        <v>69310655</v>
      </c>
      <c r="L195" s="58">
        <v>230603418</v>
      </c>
      <c r="M195" s="59">
        <v>19106146</v>
      </c>
      <c r="N195" s="60">
        <v>64351836</v>
      </c>
      <c r="O195" s="57">
        <v>18100248</v>
      </c>
      <c r="P195" s="60">
        <v>9787865</v>
      </c>
      <c r="Q195" s="60">
        <v>5949819</v>
      </c>
      <c r="R195" s="60"/>
      <c r="S195" s="60">
        <v>68578781</v>
      </c>
      <c r="T195" s="60">
        <v>22277952</v>
      </c>
      <c r="U195" s="58">
        <v>208152647</v>
      </c>
      <c r="V195" s="61">
        <v>34541000</v>
      </c>
    </row>
    <row r="196" spans="1:22" s="9" customFormat="1" ht="12.75" customHeight="1">
      <c r="A196" s="24" t="s">
        <v>26</v>
      </c>
      <c r="B196" s="54" t="s">
        <v>426</v>
      </c>
      <c r="C196" s="55" t="s">
        <v>427</v>
      </c>
      <c r="D196" s="56">
        <v>156118504</v>
      </c>
      <c r="E196" s="57">
        <v>11163520</v>
      </c>
      <c r="F196" s="57">
        <v>0</v>
      </c>
      <c r="G196" s="57">
        <v>0</v>
      </c>
      <c r="H196" s="57">
        <v>0</v>
      </c>
      <c r="I196" s="57">
        <v>1299760</v>
      </c>
      <c r="J196" s="57">
        <v>5274999</v>
      </c>
      <c r="K196" s="57">
        <v>157851837</v>
      </c>
      <c r="L196" s="58">
        <v>331708620</v>
      </c>
      <c r="M196" s="59">
        <v>45500000</v>
      </c>
      <c r="N196" s="60">
        <v>4932657</v>
      </c>
      <c r="O196" s="57">
        <v>982068</v>
      </c>
      <c r="P196" s="60">
        <v>2537784</v>
      </c>
      <c r="Q196" s="60">
        <v>4079781</v>
      </c>
      <c r="R196" s="60"/>
      <c r="S196" s="60">
        <v>221511305</v>
      </c>
      <c r="T196" s="60">
        <v>25649330</v>
      </c>
      <c r="U196" s="58">
        <v>305192925</v>
      </c>
      <c r="V196" s="61">
        <v>47570891</v>
      </c>
    </row>
    <row r="197" spans="1:22" s="9" customFormat="1" ht="12.75" customHeight="1">
      <c r="A197" s="24" t="s">
        <v>26</v>
      </c>
      <c r="B197" s="62" t="s">
        <v>428</v>
      </c>
      <c r="C197" s="55" t="s">
        <v>429</v>
      </c>
      <c r="D197" s="56">
        <v>82525464</v>
      </c>
      <c r="E197" s="57">
        <v>57687709</v>
      </c>
      <c r="F197" s="57">
        <v>0</v>
      </c>
      <c r="G197" s="57">
        <v>0</v>
      </c>
      <c r="H197" s="57">
        <v>0</v>
      </c>
      <c r="I197" s="57">
        <v>2096657</v>
      </c>
      <c r="J197" s="57">
        <v>69096105</v>
      </c>
      <c r="K197" s="57">
        <v>54251250</v>
      </c>
      <c r="L197" s="58">
        <v>265657185</v>
      </c>
      <c r="M197" s="59">
        <v>30124315</v>
      </c>
      <c r="N197" s="60">
        <v>105223616</v>
      </c>
      <c r="O197" s="57">
        <v>32642442</v>
      </c>
      <c r="P197" s="60">
        <v>14722823</v>
      </c>
      <c r="Q197" s="60">
        <v>11577396</v>
      </c>
      <c r="R197" s="60"/>
      <c r="S197" s="60">
        <v>61054000</v>
      </c>
      <c r="T197" s="60">
        <v>97735711</v>
      </c>
      <c r="U197" s="58">
        <v>353080303</v>
      </c>
      <c r="V197" s="61">
        <v>15394000</v>
      </c>
    </row>
    <row r="198" spans="1:22" s="9" customFormat="1" ht="12.75" customHeight="1">
      <c r="A198" s="24" t="s">
        <v>26</v>
      </c>
      <c r="B198" s="54" t="s">
        <v>430</v>
      </c>
      <c r="C198" s="55" t="s">
        <v>431</v>
      </c>
      <c r="D198" s="56">
        <v>61597608</v>
      </c>
      <c r="E198" s="57">
        <v>0</v>
      </c>
      <c r="F198" s="57">
        <v>0</v>
      </c>
      <c r="G198" s="57">
        <v>0</v>
      </c>
      <c r="H198" s="57">
        <v>0</v>
      </c>
      <c r="I198" s="57">
        <v>220000</v>
      </c>
      <c r="J198" s="57">
        <v>5460491</v>
      </c>
      <c r="K198" s="57">
        <v>114201528</v>
      </c>
      <c r="L198" s="58">
        <v>181479627</v>
      </c>
      <c r="M198" s="59">
        <v>19844533</v>
      </c>
      <c r="N198" s="60">
        <v>0</v>
      </c>
      <c r="O198" s="57">
        <v>0</v>
      </c>
      <c r="P198" s="60">
        <v>0</v>
      </c>
      <c r="Q198" s="60">
        <v>0</v>
      </c>
      <c r="R198" s="60"/>
      <c r="S198" s="60">
        <v>141831300</v>
      </c>
      <c r="T198" s="60">
        <v>6672023</v>
      </c>
      <c r="U198" s="58">
        <v>168347856</v>
      </c>
      <c r="V198" s="61">
        <v>30025700</v>
      </c>
    </row>
    <row r="199" spans="1:22" s="9" customFormat="1" ht="12.75" customHeight="1">
      <c r="A199" s="24" t="s">
        <v>26</v>
      </c>
      <c r="B199" s="54" t="s">
        <v>92</v>
      </c>
      <c r="C199" s="55" t="s">
        <v>93</v>
      </c>
      <c r="D199" s="56">
        <v>729526663</v>
      </c>
      <c r="E199" s="57">
        <v>1032353000</v>
      </c>
      <c r="F199" s="57">
        <v>0</v>
      </c>
      <c r="G199" s="57">
        <v>0</v>
      </c>
      <c r="H199" s="57">
        <v>0</v>
      </c>
      <c r="I199" s="57">
        <v>2299623</v>
      </c>
      <c r="J199" s="57">
        <v>746929890</v>
      </c>
      <c r="K199" s="57">
        <v>1181446318</v>
      </c>
      <c r="L199" s="58">
        <v>3692555494</v>
      </c>
      <c r="M199" s="59">
        <v>490297413</v>
      </c>
      <c r="N199" s="60">
        <v>962746472</v>
      </c>
      <c r="O199" s="57">
        <v>729313162</v>
      </c>
      <c r="P199" s="60">
        <v>130918014</v>
      </c>
      <c r="Q199" s="60">
        <v>176491242</v>
      </c>
      <c r="R199" s="60"/>
      <c r="S199" s="60">
        <v>494843550</v>
      </c>
      <c r="T199" s="60">
        <v>546748116</v>
      </c>
      <c r="U199" s="58">
        <v>3531357969</v>
      </c>
      <c r="V199" s="61">
        <v>167630450</v>
      </c>
    </row>
    <row r="200" spans="1:22" s="9" customFormat="1" ht="12.75" customHeight="1">
      <c r="A200" s="24" t="s">
        <v>26</v>
      </c>
      <c r="B200" s="54" t="s">
        <v>432</v>
      </c>
      <c r="C200" s="55" t="s">
        <v>433</v>
      </c>
      <c r="D200" s="56">
        <v>113816754</v>
      </c>
      <c r="E200" s="57">
        <v>57764000</v>
      </c>
      <c r="F200" s="57">
        <v>0</v>
      </c>
      <c r="G200" s="57">
        <v>0</v>
      </c>
      <c r="H200" s="57">
        <v>0</v>
      </c>
      <c r="I200" s="57">
        <v>6836000</v>
      </c>
      <c r="J200" s="57">
        <v>132876000</v>
      </c>
      <c r="K200" s="57">
        <v>275179652</v>
      </c>
      <c r="L200" s="58">
        <v>586472406</v>
      </c>
      <c r="M200" s="59">
        <v>60841000</v>
      </c>
      <c r="N200" s="60">
        <v>81296000</v>
      </c>
      <c r="O200" s="57">
        <v>72483000</v>
      </c>
      <c r="P200" s="60">
        <v>34145000</v>
      </c>
      <c r="Q200" s="60">
        <v>14907000</v>
      </c>
      <c r="R200" s="60"/>
      <c r="S200" s="60">
        <v>148116950</v>
      </c>
      <c r="T200" s="60">
        <v>114627210</v>
      </c>
      <c r="U200" s="58">
        <v>526416160</v>
      </c>
      <c r="V200" s="61">
        <v>69110050</v>
      </c>
    </row>
    <row r="201" spans="1:22" s="9" customFormat="1" ht="12.75" customHeight="1">
      <c r="A201" s="24" t="s">
        <v>26</v>
      </c>
      <c r="B201" s="54" t="s">
        <v>94</v>
      </c>
      <c r="C201" s="55" t="s">
        <v>95</v>
      </c>
      <c r="D201" s="56">
        <v>624979509</v>
      </c>
      <c r="E201" s="57">
        <v>678014010</v>
      </c>
      <c r="F201" s="57">
        <v>0</v>
      </c>
      <c r="G201" s="57">
        <v>0</v>
      </c>
      <c r="H201" s="57">
        <v>0</v>
      </c>
      <c r="I201" s="57">
        <v>5000</v>
      </c>
      <c r="J201" s="57">
        <v>224000000</v>
      </c>
      <c r="K201" s="57">
        <v>664277411</v>
      </c>
      <c r="L201" s="58">
        <v>2191275930</v>
      </c>
      <c r="M201" s="59">
        <v>213902154</v>
      </c>
      <c r="N201" s="60">
        <v>981101196</v>
      </c>
      <c r="O201" s="57">
        <v>96871570</v>
      </c>
      <c r="P201" s="60">
        <v>70845740</v>
      </c>
      <c r="Q201" s="60">
        <v>48102000</v>
      </c>
      <c r="R201" s="60"/>
      <c r="S201" s="60">
        <v>306242000</v>
      </c>
      <c r="T201" s="60">
        <v>170782370</v>
      </c>
      <c r="U201" s="58">
        <v>1887847030</v>
      </c>
      <c r="V201" s="61">
        <v>135168000</v>
      </c>
    </row>
    <row r="202" spans="1:22" s="9" customFormat="1" ht="12.75" customHeight="1">
      <c r="A202" s="24" t="s">
        <v>26</v>
      </c>
      <c r="B202" s="54" t="s">
        <v>434</v>
      </c>
      <c r="C202" s="55" t="s">
        <v>435</v>
      </c>
      <c r="D202" s="56">
        <v>183679137</v>
      </c>
      <c r="E202" s="57">
        <v>116856633</v>
      </c>
      <c r="F202" s="57">
        <v>0</v>
      </c>
      <c r="G202" s="57">
        <v>0</v>
      </c>
      <c r="H202" s="57">
        <v>0</v>
      </c>
      <c r="I202" s="57">
        <v>7988024</v>
      </c>
      <c r="J202" s="57">
        <v>10971924</v>
      </c>
      <c r="K202" s="57">
        <v>117523111</v>
      </c>
      <c r="L202" s="58">
        <v>437018829</v>
      </c>
      <c r="M202" s="59">
        <v>55769422</v>
      </c>
      <c r="N202" s="60">
        <v>152267178</v>
      </c>
      <c r="O202" s="57">
        <v>31488705</v>
      </c>
      <c r="P202" s="60">
        <v>20499392</v>
      </c>
      <c r="Q202" s="60">
        <v>20726734</v>
      </c>
      <c r="R202" s="60"/>
      <c r="S202" s="60">
        <v>118700455</v>
      </c>
      <c r="T202" s="60">
        <v>39903572</v>
      </c>
      <c r="U202" s="58">
        <v>439355458</v>
      </c>
      <c r="V202" s="61">
        <v>71729545</v>
      </c>
    </row>
    <row r="203" spans="1:22" s="9" customFormat="1" ht="12.75" customHeight="1">
      <c r="A203" s="24" t="s">
        <v>26</v>
      </c>
      <c r="B203" s="54" t="s">
        <v>436</v>
      </c>
      <c r="C203" s="55" t="s">
        <v>437</v>
      </c>
      <c r="D203" s="56">
        <v>130890810</v>
      </c>
      <c r="E203" s="57">
        <v>100857000</v>
      </c>
      <c r="F203" s="57">
        <v>0</v>
      </c>
      <c r="G203" s="57">
        <v>0</v>
      </c>
      <c r="H203" s="57">
        <v>0</v>
      </c>
      <c r="I203" s="57">
        <v>10917371</v>
      </c>
      <c r="J203" s="57">
        <v>29577000</v>
      </c>
      <c r="K203" s="57">
        <v>91493951</v>
      </c>
      <c r="L203" s="58">
        <v>363736132</v>
      </c>
      <c r="M203" s="59">
        <v>51274481</v>
      </c>
      <c r="N203" s="60">
        <v>116428232</v>
      </c>
      <c r="O203" s="57">
        <v>31027254</v>
      </c>
      <c r="P203" s="60">
        <v>10030434</v>
      </c>
      <c r="Q203" s="60">
        <v>11777157</v>
      </c>
      <c r="R203" s="60"/>
      <c r="S203" s="60">
        <v>89873043</v>
      </c>
      <c r="T203" s="60">
        <v>35680292</v>
      </c>
      <c r="U203" s="58">
        <v>346090893</v>
      </c>
      <c r="V203" s="61">
        <v>32291956</v>
      </c>
    </row>
    <row r="204" spans="1:22" s="9" customFormat="1" ht="12.75" customHeight="1">
      <c r="A204" s="24" t="s">
        <v>26</v>
      </c>
      <c r="B204" s="54" t="s">
        <v>438</v>
      </c>
      <c r="C204" s="55" t="s">
        <v>439</v>
      </c>
      <c r="D204" s="56">
        <v>152563175</v>
      </c>
      <c r="E204" s="57">
        <v>113800000</v>
      </c>
      <c r="F204" s="57">
        <v>0</v>
      </c>
      <c r="G204" s="57">
        <v>0</v>
      </c>
      <c r="H204" s="57">
        <v>0</v>
      </c>
      <c r="I204" s="57">
        <v>18149000</v>
      </c>
      <c r="J204" s="57">
        <v>37185000</v>
      </c>
      <c r="K204" s="57">
        <v>113580850</v>
      </c>
      <c r="L204" s="58">
        <v>435278025</v>
      </c>
      <c r="M204" s="59">
        <v>86623594</v>
      </c>
      <c r="N204" s="60">
        <v>146330091</v>
      </c>
      <c r="O204" s="57">
        <v>29943825</v>
      </c>
      <c r="P204" s="60">
        <v>14960000</v>
      </c>
      <c r="Q204" s="60">
        <v>24751000</v>
      </c>
      <c r="R204" s="60"/>
      <c r="S204" s="60">
        <v>68846957</v>
      </c>
      <c r="T204" s="60">
        <v>49961000</v>
      </c>
      <c r="U204" s="58">
        <v>421416467</v>
      </c>
      <c r="V204" s="61">
        <v>23790043</v>
      </c>
    </row>
    <row r="205" spans="1:22" s="9" customFormat="1" ht="12.75" customHeight="1">
      <c r="A205" s="24" t="s">
        <v>26</v>
      </c>
      <c r="B205" s="54" t="s">
        <v>440</v>
      </c>
      <c r="C205" s="55" t="s">
        <v>441</v>
      </c>
      <c r="D205" s="56">
        <v>450491325</v>
      </c>
      <c r="E205" s="57">
        <v>330000000</v>
      </c>
      <c r="F205" s="57">
        <v>0</v>
      </c>
      <c r="G205" s="57">
        <v>0</v>
      </c>
      <c r="H205" s="57">
        <v>0</v>
      </c>
      <c r="I205" s="57">
        <v>18726096</v>
      </c>
      <c r="J205" s="57">
        <v>59770032</v>
      </c>
      <c r="K205" s="57">
        <v>418143470</v>
      </c>
      <c r="L205" s="58">
        <v>1277130923</v>
      </c>
      <c r="M205" s="59">
        <v>253354721</v>
      </c>
      <c r="N205" s="60">
        <v>419580000</v>
      </c>
      <c r="O205" s="57">
        <v>150050027</v>
      </c>
      <c r="P205" s="60">
        <v>83630233</v>
      </c>
      <c r="Q205" s="60">
        <v>80498356</v>
      </c>
      <c r="R205" s="60"/>
      <c r="S205" s="60">
        <v>118605366</v>
      </c>
      <c r="T205" s="60">
        <v>99405335</v>
      </c>
      <c r="U205" s="58">
        <v>1205124038</v>
      </c>
      <c r="V205" s="61">
        <v>43743050</v>
      </c>
    </row>
    <row r="206" spans="1:22" s="9" customFormat="1" ht="12.75" customHeight="1">
      <c r="A206" s="24" t="s">
        <v>26</v>
      </c>
      <c r="B206" s="54" t="s">
        <v>442</v>
      </c>
      <c r="C206" s="55" t="s">
        <v>443</v>
      </c>
      <c r="D206" s="56">
        <v>271833144</v>
      </c>
      <c r="E206" s="57">
        <v>299500000</v>
      </c>
      <c r="F206" s="57">
        <v>0</v>
      </c>
      <c r="G206" s="57">
        <v>0</v>
      </c>
      <c r="H206" s="57">
        <v>0</v>
      </c>
      <c r="I206" s="57">
        <v>13140842</v>
      </c>
      <c r="J206" s="57">
        <v>36031207</v>
      </c>
      <c r="K206" s="57">
        <v>277547469</v>
      </c>
      <c r="L206" s="58">
        <v>898052662</v>
      </c>
      <c r="M206" s="59">
        <v>138385758</v>
      </c>
      <c r="N206" s="60">
        <v>369763617</v>
      </c>
      <c r="O206" s="57">
        <v>75189874</v>
      </c>
      <c r="P206" s="60">
        <v>45988241</v>
      </c>
      <c r="Q206" s="60">
        <v>28742346</v>
      </c>
      <c r="R206" s="60"/>
      <c r="S206" s="60">
        <v>152541874</v>
      </c>
      <c r="T206" s="60">
        <v>96437007</v>
      </c>
      <c r="U206" s="58">
        <v>907048717</v>
      </c>
      <c r="V206" s="61">
        <v>46715500</v>
      </c>
    </row>
    <row r="207" spans="1:22" s="9" customFormat="1" ht="12.75" customHeight="1">
      <c r="A207" s="24" t="s">
        <v>26</v>
      </c>
      <c r="B207" s="54" t="s">
        <v>444</v>
      </c>
      <c r="C207" s="55" t="s">
        <v>445</v>
      </c>
      <c r="D207" s="56">
        <v>249032434</v>
      </c>
      <c r="E207" s="57">
        <v>285788598</v>
      </c>
      <c r="F207" s="57">
        <v>0</v>
      </c>
      <c r="G207" s="57">
        <v>0</v>
      </c>
      <c r="H207" s="57">
        <v>0</v>
      </c>
      <c r="I207" s="57">
        <v>8696005</v>
      </c>
      <c r="J207" s="57">
        <v>63750387</v>
      </c>
      <c r="K207" s="57">
        <v>167654469</v>
      </c>
      <c r="L207" s="58">
        <v>774921893</v>
      </c>
      <c r="M207" s="59">
        <v>83290495</v>
      </c>
      <c r="N207" s="60">
        <v>323477588</v>
      </c>
      <c r="O207" s="57">
        <v>39677157</v>
      </c>
      <c r="P207" s="60">
        <v>25043141</v>
      </c>
      <c r="Q207" s="60">
        <v>25574053</v>
      </c>
      <c r="R207" s="60"/>
      <c r="S207" s="60">
        <v>145902716</v>
      </c>
      <c r="T207" s="60">
        <v>59757744</v>
      </c>
      <c r="U207" s="58">
        <v>702722894</v>
      </c>
      <c r="V207" s="61">
        <v>74937093</v>
      </c>
    </row>
    <row r="208" spans="1:22" s="9" customFormat="1" ht="12.75" customHeight="1">
      <c r="A208" s="24" t="s">
        <v>26</v>
      </c>
      <c r="B208" s="54" t="s">
        <v>96</v>
      </c>
      <c r="C208" s="55" t="s">
        <v>97</v>
      </c>
      <c r="D208" s="56">
        <v>777016949</v>
      </c>
      <c r="E208" s="57">
        <v>972889852</v>
      </c>
      <c r="F208" s="57">
        <v>0</v>
      </c>
      <c r="G208" s="57">
        <v>0</v>
      </c>
      <c r="H208" s="57">
        <v>0</v>
      </c>
      <c r="I208" s="57">
        <v>180316454</v>
      </c>
      <c r="J208" s="57">
        <v>125513910</v>
      </c>
      <c r="K208" s="57">
        <v>604831196</v>
      </c>
      <c r="L208" s="58">
        <v>2660568361</v>
      </c>
      <c r="M208" s="59">
        <v>403840831</v>
      </c>
      <c r="N208" s="60">
        <v>1411764002</v>
      </c>
      <c r="O208" s="57">
        <v>167485111</v>
      </c>
      <c r="P208" s="60">
        <v>124876798</v>
      </c>
      <c r="Q208" s="60">
        <v>136379029</v>
      </c>
      <c r="R208" s="60"/>
      <c r="S208" s="60">
        <v>200861075</v>
      </c>
      <c r="T208" s="60">
        <v>163591029</v>
      </c>
      <c r="U208" s="58">
        <v>2608797875</v>
      </c>
      <c r="V208" s="61">
        <v>95021665</v>
      </c>
    </row>
    <row r="209" spans="1:22" s="9" customFormat="1" ht="12.75" customHeight="1">
      <c r="A209" s="24" t="s">
        <v>26</v>
      </c>
      <c r="B209" s="54" t="s">
        <v>98</v>
      </c>
      <c r="C209" s="55" t="s">
        <v>99</v>
      </c>
      <c r="D209" s="56">
        <v>629436185</v>
      </c>
      <c r="E209" s="57">
        <v>507699460</v>
      </c>
      <c r="F209" s="57">
        <v>0</v>
      </c>
      <c r="G209" s="57">
        <v>0</v>
      </c>
      <c r="H209" s="57">
        <v>0</v>
      </c>
      <c r="I209" s="57">
        <v>43842076</v>
      </c>
      <c r="J209" s="57">
        <v>103900000</v>
      </c>
      <c r="K209" s="57">
        <v>732612703</v>
      </c>
      <c r="L209" s="58">
        <v>2017490424</v>
      </c>
      <c r="M209" s="59">
        <v>423632548</v>
      </c>
      <c r="N209" s="60">
        <v>787275170</v>
      </c>
      <c r="O209" s="57">
        <v>166399723</v>
      </c>
      <c r="P209" s="60">
        <v>114485332</v>
      </c>
      <c r="Q209" s="60">
        <v>87936447</v>
      </c>
      <c r="R209" s="60"/>
      <c r="S209" s="60">
        <v>204313279</v>
      </c>
      <c r="T209" s="60">
        <v>236008369</v>
      </c>
      <c r="U209" s="58">
        <v>2020050868</v>
      </c>
      <c r="V209" s="61">
        <v>105553720</v>
      </c>
    </row>
    <row r="210" spans="1:22" s="9" customFormat="1" ht="12.75" customHeight="1">
      <c r="A210" s="24" t="s">
        <v>26</v>
      </c>
      <c r="B210" s="54" t="s">
        <v>446</v>
      </c>
      <c r="C210" s="55" t="s">
        <v>447</v>
      </c>
      <c r="D210" s="56">
        <v>364937385</v>
      </c>
      <c r="E210" s="57">
        <v>388335100</v>
      </c>
      <c r="F210" s="57">
        <v>0</v>
      </c>
      <c r="G210" s="57">
        <v>0</v>
      </c>
      <c r="H210" s="57">
        <v>0</v>
      </c>
      <c r="I210" s="57">
        <v>23653200</v>
      </c>
      <c r="J210" s="57">
        <v>198256500</v>
      </c>
      <c r="K210" s="57">
        <v>311992955</v>
      </c>
      <c r="L210" s="58">
        <v>1287175140</v>
      </c>
      <c r="M210" s="59">
        <v>154348200</v>
      </c>
      <c r="N210" s="60">
        <v>522612600</v>
      </c>
      <c r="O210" s="57">
        <v>79712300</v>
      </c>
      <c r="P210" s="60">
        <v>76111600</v>
      </c>
      <c r="Q210" s="60">
        <v>44196800</v>
      </c>
      <c r="R210" s="60"/>
      <c r="S210" s="60">
        <v>147172000</v>
      </c>
      <c r="T210" s="60">
        <v>277934700</v>
      </c>
      <c r="U210" s="58">
        <v>1302088200</v>
      </c>
      <c r="V210" s="61">
        <v>57360000</v>
      </c>
    </row>
    <row r="211" spans="1:22" s="9" customFormat="1" ht="12.75" customHeight="1">
      <c r="A211" s="24" t="s">
        <v>26</v>
      </c>
      <c r="B211" s="54" t="s">
        <v>448</v>
      </c>
      <c r="C211" s="55" t="s">
        <v>449</v>
      </c>
      <c r="D211" s="56">
        <v>263678337</v>
      </c>
      <c r="E211" s="57">
        <v>430117460</v>
      </c>
      <c r="F211" s="57">
        <v>0</v>
      </c>
      <c r="G211" s="57">
        <v>0</v>
      </c>
      <c r="H211" s="57">
        <v>0</v>
      </c>
      <c r="I211" s="57">
        <v>9018341</v>
      </c>
      <c r="J211" s="57">
        <v>19740167</v>
      </c>
      <c r="K211" s="57">
        <v>157910346</v>
      </c>
      <c r="L211" s="58">
        <v>880464651</v>
      </c>
      <c r="M211" s="59">
        <v>86145806</v>
      </c>
      <c r="N211" s="60">
        <v>514887860</v>
      </c>
      <c r="O211" s="57">
        <v>52124459</v>
      </c>
      <c r="P211" s="60">
        <v>25792177</v>
      </c>
      <c r="Q211" s="60">
        <v>22819358</v>
      </c>
      <c r="R211" s="60"/>
      <c r="S211" s="60">
        <v>111025262</v>
      </c>
      <c r="T211" s="60">
        <v>41620102</v>
      </c>
      <c r="U211" s="58">
        <v>854415024</v>
      </c>
      <c r="V211" s="61">
        <v>49421738</v>
      </c>
    </row>
    <row r="212" spans="1:22" s="9" customFormat="1" ht="12.75" customHeight="1">
      <c r="A212" s="24" t="s">
        <v>26</v>
      </c>
      <c r="B212" s="54" t="s">
        <v>450</v>
      </c>
      <c r="C212" s="55" t="s">
        <v>451</v>
      </c>
      <c r="D212" s="56">
        <v>268016392</v>
      </c>
      <c r="E212" s="57">
        <v>87217142</v>
      </c>
      <c r="F212" s="57">
        <v>0</v>
      </c>
      <c r="G212" s="57">
        <v>0</v>
      </c>
      <c r="H212" s="57">
        <v>0</v>
      </c>
      <c r="I212" s="57">
        <v>15506590</v>
      </c>
      <c r="J212" s="57">
        <v>64320969</v>
      </c>
      <c r="K212" s="57">
        <v>187917294</v>
      </c>
      <c r="L212" s="58">
        <v>622978387</v>
      </c>
      <c r="M212" s="59">
        <v>124583975</v>
      </c>
      <c r="N212" s="60">
        <v>119225199</v>
      </c>
      <c r="O212" s="57">
        <v>80575965</v>
      </c>
      <c r="P212" s="60">
        <v>38908551</v>
      </c>
      <c r="Q212" s="60">
        <v>38478797</v>
      </c>
      <c r="R212" s="60"/>
      <c r="S212" s="60">
        <v>142906385</v>
      </c>
      <c r="T212" s="60">
        <v>67639726</v>
      </c>
      <c r="U212" s="58">
        <v>612318598</v>
      </c>
      <c r="V212" s="61">
        <v>90722615</v>
      </c>
    </row>
    <row r="213" spans="1:22" s="9" customFormat="1" ht="12.75" customHeight="1">
      <c r="A213" s="24" t="s">
        <v>26</v>
      </c>
      <c r="B213" s="54" t="s">
        <v>452</v>
      </c>
      <c r="C213" s="55" t="s">
        <v>453</v>
      </c>
      <c r="D213" s="56">
        <v>476204549</v>
      </c>
      <c r="E213" s="57">
        <v>353706800</v>
      </c>
      <c r="F213" s="57">
        <v>0</v>
      </c>
      <c r="G213" s="57">
        <v>0</v>
      </c>
      <c r="H213" s="57">
        <v>0</v>
      </c>
      <c r="I213" s="57">
        <v>51803648</v>
      </c>
      <c r="J213" s="57">
        <v>21500000</v>
      </c>
      <c r="K213" s="57">
        <v>591791435</v>
      </c>
      <c r="L213" s="58">
        <v>1495006432</v>
      </c>
      <c r="M213" s="59">
        <v>275636575</v>
      </c>
      <c r="N213" s="60">
        <v>499316881</v>
      </c>
      <c r="O213" s="57">
        <v>132168400</v>
      </c>
      <c r="P213" s="60">
        <v>87631400</v>
      </c>
      <c r="Q213" s="60">
        <v>74741200</v>
      </c>
      <c r="R213" s="60"/>
      <c r="S213" s="60">
        <v>139692100</v>
      </c>
      <c r="T213" s="60">
        <v>207651999</v>
      </c>
      <c r="U213" s="58">
        <v>1416838555</v>
      </c>
      <c r="V213" s="61">
        <v>46354000</v>
      </c>
    </row>
    <row r="214" spans="1:22" s="9" customFormat="1" ht="12.75" customHeight="1">
      <c r="A214" s="24" t="s">
        <v>26</v>
      </c>
      <c r="B214" s="54" t="s">
        <v>454</v>
      </c>
      <c r="C214" s="55" t="s">
        <v>455</v>
      </c>
      <c r="D214" s="56">
        <v>166988737</v>
      </c>
      <c r="E214" s="57">
        <v>107252540</v>
      </c>
      <c r="F214" s="57">
        <v>0</v>
      </c>
      <c r="G214" s="57">
        <v>0</v>
      </c>
      <c r="H214" s="57">
        <v>0</v>
      </c>
      <c r="I214" s="57">
        <v>12044300</v>
      </c>
      <c r="J214" s="57">
        <v>10159300</v>
      </c>
      <c r="K214" s="57">
        <v>98507170</v>
      </c>
      <c r="L214" s="58">
        <v>394952047</v>
      </c>
      <c r="M214" s="59">
        <v>77675100</v>
      </c>
      <c r="N214" s="60">
        <v>155850640</v>
      </c>
      <c r="O214" s="57">
        <v>32960000</v>
      </c>
      <c r="P214" s="60">
        <v>14285900</v>
      </c>
      <c r="Q214" s="60">
        <v>21314400</v>
      </c>
      <c r="R214" s="60"/>
      <c r="S214" s="60">
        <v>50084150</v>
      </c>
      <c r="T214" s="60">
        <v>33233600</v>
      </c>
      <c r="U214" s="58">
        <v>385403790</v>
      </c>
      <c r="V214" s="61">
        <v>21562850</v>
      </c>
    </row>
    <row r="215" spans="1:22" s="9" customFormat="1" ht="12.75" customHeight="1">
      <c r="A215" s="24" t="s">
        <v>26</v>
      </c>
      <c r="B215" s="54" t="s">
        <v>456</v>
      </c>
      <c r="C215" s="55" t="s">
        <v>457</v>
      </c>
      <c r="D215" s="56">
        <v>128058403</v>
      </c>
      <c r="E215" s="57">
        <v>84223946</v>
      </c>
      <c r="F215" s="57">
        <v>0</v>
      </c>
      <c r="G215" s="57">
        <v>0</v>
      </c>
      <c r="H215" s="57">
        <v>0</v>
      </c>
      <c r="I215" s="57">
        <v>6596552</v>
      </c>
      <c r="J215" s="57">
        <v>36345700</v>
      </c>
      <c r="K215" s="57">
        <v>91368871</v>
      </c>
      <c r="L215" s="58">
        <v>346593472</v>
      </c>
      <c r="M215" s="59">
        <v>45288371</v>
      </c>
      <c r="N215" s="60">
        <v>107837361</v>
      </c>
      <c r="O215" s="57">
        <v>21152115</v>
      </c>
      <c r="P215" s="60">
        <v>17666839</v>
      </c>
      <c r="Q215" s="60">
        <v>12191264</v>
      </c>
      <c r="R215" s="60"/>
      <c r="S215" s="60">
        <v>55392174</v>
      </c>
      <c r="T215" s="60">
        <v>60108209</v>
      </c>
      <c r="U215" s="58">
        <v>319636333</v>
      </c>
      <c r="V215" s="61">
        <v>36493826</v>
      </c>
    </row>
    <row r="216" spans="1:22" s="9" customFormat="1" ht="12.75" customHeight="1">
      <c r="A216" s="24" t="s">
        <v>26</v>
      </c>
      <c r="B216" s="54" t="s">
        <v>458</v>
      </c>
      <c r="C216" s="55" t="s">
        <v>459</v>
      </c>
      <c r="D216" s="56">
        <v>69189360</v>
      </c>
      <c r="E216" s="57">
        <v>48939947</v>
      </c>
      <c r="F216" s="57">
        <v>0</v>
      </c>
      <c r="G216" s="57">
        <v>0</v>
      </c>
      <c r="H216" s="57">
        <v>0</v>
      </c>
      <c r="I216" s="57">
        <v>382270</v>
      </c>
      <c r="J216" s="57">
        <v>20722873</v>
      </c>
      <c r="K216" s="57">
        <v>52595672</v>
      </c>
      <c r="L216" s="58">
        <v>191830122</v>
      </c>
      <c r="M216" s="59">
        <v>24561794</v>
      </c>
      <c r="N216" s="60">
        <v>67945840</v>
      </c>
      <c r="O216" s="57">
        <v>20787410</v>
      </c>
      <c r="P216" s="60">
        <v>8018890</v>
      </c>
      <c r="Q216" s="60">
        <v>7409970</v>
      </c>
      <c r="R216" s="60"/>
      <c r="S216" s="60">
        <v>45127700</v>
      </c>
      <c r="T216" s="60">
        <v>12567446</v>
      </c>
      <c r="U216" s="58">
        <v>186419050</v>
      </c>
      <c r="V216" s="61">
        <v>22763300</v>
      </c>
    </row>
    <row r="217" spans="1:22" s="9" customFormat="1" ht="12.75" customHeight="1">
      <c r="A217" s="24" t="s">
        <v>26</v>
      </c>
      <c r="B217" s="54" t="s">
        <v>460</v>
      </c>
      <c r="C217" s="55" t="s">
        <v>461</v>
      </c>
      <c r="D217" s="56">
        <v>217848189</v>
      </c>
      <c r="E217" s="57">
        <v>141337303</v>
      </c>
      <c r="F217" s="57">
        <v>0</v>
      </c>
      <c r="G217" s="57">
        <v>0</v>
      </c>
      <c r="H217" s="57">
        <v>0</v>
      </c>
      <c r="I217" s="57">
        <v>24334705</v>
      </c>
      <c r="J217" s="57">
        <v>59604886</v>
      </c>
      <c r="K217" s="57">
        <v>153584766</v>
      </c>
      <c r="L217" s="58">
        <v>596709849</v>
      </c>
      <c r="M217" s="59">
        <v>104190958</v>
      </c>
      <c r="N217" s="60">
        <v>187273818</v>
      </c>
      <c r="O217" s="57">
        <v>44548678</v>
      </c>
      <c r="P217" s="60">
        <v>24920704</v>
      </c>
      <c r="Q217" s="60">
        <v>27535387</v>
      </c>
      <c r="R217" s="60"/>
      <c r="S217" s="60">
        <v>68460778</v>
      </c>
      <c r="T217" s="60">
        <v>105965568</v>
      </c>
      <c r="U217" s="58">
        <v>562895891</v>
      </c>
      <c r="V217" s="61">
        <v>48221950</v>
      </c>
    </row>
    <row r="218" spans="1:22" s="9" customFormat="1" ht="12.75" customHeight="1">
      <c r="A218" s="24" t="s">
        <v>26</v>
      </c>
      <c r="B218" s="54" t="s">
        <v>462</v>
      </c>
      <c r="C218" s="55" t="s">
        <v>463</v>
      </c>
      <c r="D218" s="56">
        <v>400155648</v>
      </c>
      <c r="E218" s="57">
        <v>411329540</v>
      </c>
      <c r="F218" s="57">
        <v>0</v>
      </c>
      <c r="G218" s="57">
        <v>0</v>
      </c>
      <c r="H218" s="57">
        <v>0</v>
      </c>
      <c r="I218" s="57">
        <v>10549343</v>
      </c>
      <c r="J218" s="57">
        <v>52576355</v>
      </c>
      <c r="K218" s="57">
        <v>491829250</v>
      </c>
      <c r="L218" s="58">
        <v>1366440136</v>
      </c>
      <c r="M218" s="59">
        <v>167277466</v>
      </c>
      <c r="N218" s="60">
        <v>563001501</v>
      </c>
      <c r="O218" s="57">
        <v>154527754</v>
      </c>
      <c r="P218" s="60">
        <v>86022850</v>
      </c>
      <c r="Q218" s="60">
        <v>82149469</v>
      </c>
      <c r="R218" s="60"/>
      <c r="S218" s="60">
        <v>139689616</v>
      </c>
      <c r="T218" s="60">
        <v>79125900</v>
      </c>
      <c r="U218" s="58">
        <v>1271794556</v>
      </c>
      <c r="V218" s="61">
        <v>100688000</v>
      </c>
    </row>
    <row r="219" spans="1:22" s="9" customFormat="1" ht="12.75" customHeight="1">
      <c r="A219" s="24" t="s">
        <v>26</v>
      </c>
      <c r="B219" s="54" t="s">
        <v>100</v>
      </c>
      <c r="C219" s="55" t="s">
        <v>101</v>
      </c>
      <c r="D219" s="56">
        <v>632172235</v>
      </c>
      <c r="E219" s="57">
        <v>613082122</v>
      </c>
      <c r="F219" s="57">
        <v>0</v>
      </c>
      <c r="G219" s="57">
        <v>0</v>
      </c>
      <c r="H219" s="57">
        <v>0</v>
      </c>
      <c r="I219" s="57">
        <v>38539024</v>
      </c>
      <c r="J219" s="57">
        <v>126696000</v>
      </c>
      <c r="K219" s="57">
        <v>1100579569</v>
      </c>
      <c r="L219" s="58">
        <v>2511068950</v>
      </c>
      <c r="M219" s="59">
        <v>341309000</v>
      </c>
      <c r="N219" s="60">
        <v>875457891</v>
      </c>
      <c r="O219" s="57">
        <v>145866385</v>
      </c>
      <c r="P219" s="60">
        <v>144325935</v>
      </c>
      <c r="Q219" s="60">
        <v>112662557</v>
      </c>
      <c r="R219" s="60"/>
      <c r="S219" s="60">
        <v>613642426</v>
      </c>
      <c r="T219" s="60">
        <v>279609455</v>
      </c>
      <c r="U219" s="58">
        <v>2512873649</v>
      </c>
      <c r="V219" s="61">
        <v>89097574</v>
      </c>
    </row>
    <row r="220" spans="1:22" s="9" customFormat="1" ht="12.75" customHeight="1">
      <c r="A220" s="24" t="s">
        <v>26</v>
      </c>
      <c r="B220" s="54" t="s">
        <v>464</v>
      </c>
      <c r="C220" s="55" t="s">
        <v>465</v>
      </c>
      <c r="D220" s="56">
        <v>274060700</v>
      </c>
      <c r="E220" s="57">
        <v>209161600</v>
      </c>
      <c r="F220" s="57">
        <v>0</v>
      </c>
      <c r="G220" s="57">
        <v>0</v>
      </c>
      <c r="H220" s="57">
        <v>0</v>
      </c>
      <c r="I220" s="57">
        <v>9198100</v>
      </c>
      <c r="J220" s="57">
        <v>13746800</v>
      </c>
      <c r="K220" s="57">
        <v>150156800</v>
      </c>
      <c r="L220" s="58">
        <v>656324000</v>
      </c>
      <c r="M220" s="59">
        <v>103885500</v>
      </c>
      <c r="N220" s="60">
        <v>284466400</v>
      </c>
      <c r="O220" s="57">
        <v>62108900</v>
      </c>
      <c r="P220" s="60">
        <v>38437600</v>
      </c>
      <c r="Q220" s="60">
        <v>22045700</v>
      </c>
      <c r="R220" s="60"/>
      <c r="S220" s="60">
        <v>94409800</v>
      </c>
      <c r="T220" s="60">
        <v>29909400</v>
      </c>
      <c r="U220" s="58">
        <v>635263300</v>
      </c>
      <c r="V220" s="61">
        <v>25546300</v>
      </c>
    </row>
    <row r="221" spans="1:22" s="9" customFormat="1" ht="12.75" customHeight="1">
      <c r="A221" s="24" t="s">
        <v>26</v>
      </c>
      <c r="B221" s="54" t="s">
        <v>466</v>
      </c>
      <c r="C221" s="55" t="s">
        <v>467</v>
      </c>
      <c r="D221" s="56">
        <v>281878588</v>
      </c>
      <c r="E221" s="57">
        <v>147720979</v>
      </c>
      <c r="F221" s="57">
        <v>0</v>
      </c>
      <c r="G221" s="57">
        <v>0</v>
      </c>
      <c r="H221" s="57">
        <v>0</v>
      </c>
      <c r="I221" s="57">
        <v>10968612</v>
      </c>
      <c r="J221" s="57">
        <v>51989573</v>
      </c>
      <c r="K221" s="57">
        <v>228204773</v>
      </c>
      <c r="L221" s="58">
        <v>720762525</v>
      </c>
      <c r="M221" s="59">
        <v>158942098</v>
      </c>
      <c r="N221" s="60">
        <v>180149731</v>
      </c>
      <c r="O221" s="57">
        <v>91986803</v>
      </c>
      <c r="P221" s="60">
        <v>82145397</v>
      </c>
      <c r="Q221" s="60">
        <v>51223112</v>
      </c>
      <c r="R221" s="60"/>
      <c r="S221" s="60">
        <v>143806998</v>
      </c>
      <c r="T221" s="60">
        <v>77187138</v>
      </c>
      <c r="U221" s="58">
        <v>785441277</v>
      </c>
      <c r="V221" s="61">
        <v>47624000</v>
      </c>
    </row>
    <row r="222" spans="1:22" s="9" customFormat="1" ht="12.75" customHeight="1">
      <c r="A222" s="24" t="s">
        <v>26</v>
      </c>
      <c r="B222" s="54" t="s">
        <v>468</v>
      </c>
      <c r="C222" s="55" t="s">
        <v>469</v>
      </c>
      <c r="D222" s="56">
        <v>300827850</v>
      </c>
      <c r="E222" s="57">
        <v>229094800</v>
      </c>
      <c r="F222" s="57">
        <v>0</v>
      </c>
      <c r="G222" s="57">
        <v>0</v>
      </c>
      <c r="H222" s="57">
        <v>0</v>
      </c>
      <c r="I222" s="57">
        <v>26689380</v>
      </c>
      <c r="J222" s="57">
        <v>131220351</v>
      </c>
      <c r="K222" s="57">
        <v>284272294</v>
      </c>
      <c r="L222" s="58">
        <v>972104675</v>
      </c>
      <c r="M222" s="59">
        <v>248920705</v>
      </c>
      <c r="N222" s="60">
        <v>306741849</v>
      </c>
      <c r="O222" s="57">
        <v>74860303</v>
      </c>
      <c r="P222" s="60">
        <v>29930326</v>
      </c>
      <c r="Q222" s="60">
        <v>28273392</v>
      </c>
      <c r="R222" s="60"/>
      <c r="S222" s="60">
        <v>151129834</v>
      </c>
      <c r="T222" s="60">
        <v>132970369</v>
      </c>
      <c r="U222" s="58">
        <v>972826778</v>
      </c>
      <c r="V222" s="61">
        <v>47684166</v>
      </c>
    </row>
    <row r="223" spans="1:22" s="9" customFormat="1" ht="12.75" customHeight="1">
      <c r="A223" s="24" t="s">
        <v>26</v>
      </c>
      <c r="B223" s="54" t="s">
        <v>470</v>
      </c>
      <c r="C223" s="55" t="s">
        <v>471</v>
      </c>
      <c r="D223" s="56">
        <v>33211342</v>
      </c>
      <c r="E223" s="57">
        <v>10463084</v>
      </c>
      <c r="F223" s="57">
        <v>0</v>
      </c>
      <c r="G223" s="57">
        <v>0</v>
      </c>
      <c r="H223" s="57">
        <v>0</v>
      </c>
      <c r="I223" s="57">
        <v>772500</v>
      </c>
      <c r="J223" s="57">
        <v>25104660</v>
      </c>
      <c r="K223" s="57">
        <v>29064152</v>
      </c>
      <c r="L223" s="58">
        <v>98615738</v>
      </c>
      <c r="M223" s="59">
        <v>4698800</v>
      </c>
      <c r="N223" s="60">
        <v>17390988</v>
      </c>
      <c r="O223" s="57">
        <v>2925504</v>
      </c>
      <c r="P223" s="60">
        <v>1861260</v>
      </c>
      <c r="Q223" s="60">
        <v>1165548</v>
      </c>
      <c r="R223" s="60"/>
      <c r="S223" s="60">
        <v>29001854</v>
      </c>
      <c r="T223" s="60">
        <v>36311820</v>
      </c>
      <c r="U223" s="58">
        <v>93355774</v>
      </c>
      <c r="V223" s="61">
        <v>13879050</v>
      </c>
    </row>
    <row r="224" spans="1:22" s="9" customFormat="1" ht="12.75" customHeight="1">
      <c r="A224" s="24" t="s">
        <v>26</v>
      </c>
      <c r="B224" s="54" t="s">
        <v>472</v>
      </c>
      <c r="C224" s="55" t="s">
        <v>473</v>
      </c>
      <c r="D224" s="56">
        <v>31511600</v>
      </c>
      <c r="E224" s="57">
        <v>15276600</v>
      </c>
      <c r="F224" s="57">
        <v>0</v>
      </c>
      <c r="G224" s="57">
        <v>0</v>
      </c>
      <c r="H224" s="57">
        <v>0</v>
      </c>
      <c r="I224" s="57">
        <v>459000</v>
      </c>
      <c r="J224" s="57">
        <v>5251600</v>
      </c>
      <c r="K224" s="57">
        <v>26847496</v>
      </c>
      <c r="L224" s="58">
        <v>79346296</v>
      </c>
      <c r="M224" s="59">
        <v>5348400</v>
      </c>
      <c r="N224" s="60">
        <v>18927900</v>
      </c>
      <c r="O224" s="57">
        <v>6190100</v>
      </c>
      <c r="P224" s="60">
        <v>4165700</v>
      </c>
      <c r="Q224" s="60">
        <v>2294400</v>
      </c>
      <c r="R224" s="60"/>
      <c r="S224" s="60">
        <v>33001500</v>
      </c>
      <c r="T224" s="60">
        <v>7921400</v>
      </c>
      <c r="U224" s="58">
        <v>77849400</v>
      </c>
      <c r="V224" s="61">
        <v>9882100</v>
      </c>
    </row>
    <row r="225" spans="1:22" s="9" customFormat="1" ht="12.75" customHeight="1">
      <c r="A225" s="24" t="s">
        <v>26</v>
      </c>
      <c r="B225" s="54" t="s">
        <v>474</v>
      </c>
      <c r="C225" s="55" t="s">
        <v>475</v>
      </c>
      <c r="D225" s="56">
        <v>131827867</v>
      </c>
      <c r="E225" s="57">
        <v>75703400</v>
      </c>
      <c r="F225" s="57">
        <v>0</v>
      </c>
      <c r="G225" s="57">
        <v>0</v>
      </c>
      <c r="H225" s="57">
        <v>0</v>
      </c>
      <c r="I225" s="57">
        <v>834597</v>
      </c>
      <c r="J225" s="57">
        <v>28918827</v>
      </c>
      <c r="K225" s="57">
        <v>101228532</v>
      </c>
      <c r="L225" s="58">
        <v>338513223</v>
      </c>
      <c r="M225" s="59">
        <v>44680526</v>
      </c>
      <c r="N225" s="60">
        <v>96328776</v>
      </c>
      <c r="O225" s="57">
        <v>30023725</v>
      </c>
      <c r="P225" s="60">
        <v>20074130</v>
      </c>
      <c r="Q225" s="60">
        <v>10132493</v>
      </c>
      <c r="R225" s="60"/>
      <c r="S225" s="60">
        <v>81054051</v>
      </c>
      <c r="T225" s="60">
        <v>56387835</v>
      </c>
      <c r="U225" s="58">
        <v>338681536</v>
      </c>
      <c r="V225" s="61">
        <v>19894950</v>
      </c>
    </row>
    <row r="226" spans="1:22" s="9" customFormat="1" ht="12.75" customHeight="1">
      <c r="A226" s="25" t="s">
        <v>0</v>
      </c>
      <c r="B226" s="63" t="s">
        <v>633</v>
      </c>
      <c r="C226" s="64" t="s">
        <v>0</v>
      </c>
      <c r="D226" s="65">
        <f aca="true" t="shared" si="1" ref="D226:V226">SUM(D21:D225)</f>
        <v>49796750572</v>
      </c>
      <c r="E226" s="66">
        <f t="shared" si="1"/>
        <v>36529250895</v>
      </c>
      <c r="F226" s="66">
        <f t="shared" si="1"/>
        <v>0</v>
      </c>
      <c r="G226" s="66">
        <f t="shared" si="1"/>
        <v>0</v>
      </c>
      <c r="H226" s="66">
        <f t="shared" si="1"/>
        <v>0</v>
      </c>
      <c r="I226" s="66">
        <f t="shared" si="1"/>
        <v>2578793179</v>
      </c>
      <c r="J226" s="66">
        <f t="shared" si="1"/>
        <v>15030925606</v>
      </c>
      <c r="K226" s="66">
        <f t="shared" si="1"/>
        <v>54210146622</v>
      </c>
      <c r="L226" s="67">
        <f t="shared" si="1"/>
        <v>158145866874</v>
      </c>
      <c r="M226" s="68">
        <f t="shared" si="1"/>
        <v>24700715756</v>
      </c>
      <c r="N226" s="69">
        <f t="shared" si="1"/>
        <v>47068893039</v>
      </c>
      <c r="O226" s="66">
        <f t="shared" si="1"/>
        <v>13444802180</v>
      </c>
      <c r="P226" s="69">
        <f t="shared" si="1"/>
        <v>5360288556</v>
      </c>
      <c r="Q226" s="69">
        <f t="shared" si="1"/>
        <v>5366488160</v>
      </c>
      <c r="R226" s="69">
        <f t="shared" si="1"/>
        <v>0</v>
      </c>
      <c r="S226" s="69">
        <f t="shared" si="1"/>
        <v>42536387552</v>
      </c>
      <c r="T226" s="69">
        <f t="shared" si="1"/>
        <v>16032343644</v>
      </c>
      <c r="U226" s="67">
        <f t="shared" si="1"/>
        <v>154509918887</v>
      </c>
      <c r="V226" s="61">
        <f t="shared" si="1"/>
        <v>16837167282</v>
      </c>
    </row>
    <row r="227" spans="1:22" s="9" customFormat="1" ht="12.75" customHeight="1">
      <c r="A227" s="24" t="s">
        <v>0</v>
      </c>
      <c r="B227" s="54"/>
      <c r="C227" s="55"/>
      <c r="D227" s="56"/>
      <c r="E227" s="57"/>
      <c r="F227" s="57"/>
      <c r="G227" s="57"/>
      <c r="H227" s="57"/>
      <c r="I227" s="57"/>
      <c r="J227" s="57"/>
      <c r="K227" s="57"/>
      <c r="L227" s="58"/>
      <c r="M227" s="59"/>
      <c r="N227" s="60"/>
      <c r="O227" s="57"/>
      <c r="P227" s="60"/>
      <c r="Q227" s="60"/>
      <c r="R227" s="60"/>
      <c r="S227" s="60"/>
      <c r="T227" s="60"/>
      <c r="U227" s="58"/>
      <c r="V227" s="61"/>
    </row>
    <row r="228" spans="1:22" s="9" customFormat="1" ht="12.75" customHeight="1">
      <c r="A228" s="18" t="s">
        <v>0</v>
      </c>
      <c r="B228" s="98" t="s">
        <v>476</v>
      </c>
      <c r="C228" s="99" t="s">
        <v>0</v>
      </c>
      <c r="D228" s="100"/>
      <c r="E228" s="101"/>
      <c r="F228" s="101"/>
      <c r="G228" s="101"/>
      <c r="H228" s="101"/>
      <c r="I228" s="101"/>
      <c r="J228" s="101"/>
      <c r="K228" s="101"/>
      <c r="L228" s="102"/>
      <c r="M228" s="100"/>
      <c r="N228" s="101"/>
      <c r="O228" s="101"/>
      <c r="P228" s="101"/>
      <c r="Q228" s="101"/>
      <c r="R228" s="101"/>
      <c r="S228" s="101"/>
      <c r="T228" s="101"/>
      <c r="U228" s="102"/>
      <c r="V228" s="61"/>
    </row>
    <row r="229" spans="1:22" s="9" customFormat="1" ht="12.75" customHeight="1">
      <c r="A229" s="24" t="s">
        <v>0</v>
      </c>
      <c r="B229" s="54"/>
      <c r="C229" s="55"/>
      <c r="D229" s="56"/>
      <c r="E229" s="57"/>
      <c r="F229" s="57"/>
      <c r="G229" s="57"/>
      <c r="H229" s="57"/>
      <c r="I229" s="57"/>
      <c r="J229" s="57"/>
      <c r="K229" s="57"/>
      <c r="L229" s="58"/>
      <c r="M229" s="59"/>
      <c r="N229" s="60"/>
      <c r="O229" s="57"/>
      <c r="P229" s="60"/>
      <c r="Q229" s="60"/>
      <c r="R229" s="60"/>
      <c r="S229" s="60"/>
      <c r="T229" s="60"/>
      <c r="U229" s="58"/>
      <c r="V229" s="61"/>
    </row>
    <row r="230" spans="1:22" s="9" customFormat="1" ht="12.75" customHeight="1">
      <c r="A230" s="24" t="s">
        <v>26</v>
      </c>
      <c r="B230" s="54" t="s">
        <v>477</v>
      </c>
      <c r="C230" s="55" t="s">
        <v>478</v>
      </c>
      <c r="D230" s="56">
        <v>228115285</v>
      </c>
      <c r="E230" s="57">
        <v>0</v>
      </c>
      <c r="F230" s="57">
        <v>0</v>
      </c>
      <c r="G230" s="57">
        <v>0</v>
      </c>
      <c r="H230" s="57">
        <v>0</v>
      </c>
      <c r="I230" s="57">
        <v>1090355</v>
      </c>
      <c r="J230" s="57">
        <v>1970000</v>
      </c>
      <c r="K230" s="57">
        <v>217389105</v>
      </c>
      <c r="L230" s="58">
        <v>448564745</v>
      </c>
      <c r="M230" s="59">
        <v>0</v>
      </c>
      <c r="N230" s="60">
        <v>1359413</v>
      </c>
      <c r="O230" s="57">
        <v>122755668</v>
      </c>
      <c r="P230" s="60">
        <v>108052</v>
      </c>
      <c r="Q230" s="60">
        <v>78046</v>
      </c>
      <c r="R230" s="60"/>
      <c r="S230" s="60">
        <v>28008000</v>
      </c>
      <c r="T230" s="60">
        <v>285374576</v>
      </c>
      <c r="U230" s="58">
        <v>437683755</v>
      </c>
      <c r="V230" s="61">
        <v>630000</v>
      </c>
    </row>
    <row r="231" spans="1:22" s="9" customFormat="1" ht="12.75" customHeight="1">
      <c r="A231" s="24" t="s">
        <v>26</v>
      </c>
      <c r="B231" s="54" t="s">
        <v>479</v>
      </c>
      <c r="C231" s="55" t="s">
        <v>480</v>
      </c>
      <c r="D231" s="56">
        <v>67228552</v>
      </c>
      <c r="E231" s="57">
        <v>0</v>
      </c>
      <c r="F231" s="57">
        <v>0</v>
      </c>
      <c r="G231" s="57">
        <v>0</v>
      </c>
      <c r="H231" s="57">
        <v>0</v>
      </c>
      <c r="I231" s="57">
        <v>0</v>
      </c>
      <c r="J231" s="57">
        <v>0</v>
      </c>
      <c r="K231" s="57">
        <v>80777000</v>
      </c>
      <c r="L231" s="58">
        <v>148005552</v>
      </c>
      <c r="M231" s="59">
        <v>0</v>
      </c>
      <c r="N231" s="60">
        <v>0</v>
      </c>
      <c r="O231" s="57">
        <v>0</v>
      </c>
      <c r="P231" s="60">
        <v>0</v>
      </c>
      <c r="Q231" s="60">
        <v>0</v>
      </c>
      <c r="R231" s="60"/>
      <c r="S231" s="60">
        <v>106573000</v>
      </c>
      <c r="T231" s="60">
        <v>41432552</v>
      </c>
      <c r="U231" s="58">
        <v>148005552</v>
      </c>
      <c r="V231" s="61">
        <v>0</v>
      </c>
    </row>
    <row r="232" spans="1:22" s="9" customFormat="1" ht="12.75" customHeight="1">
      <c r="A232" s="24" t="s">
        <v>26</v>
      </c>
      <c r="B232" s="54" t="s">
        <v>481</v>
      </c>
      <c r="C232" s="55" t="s">
        <v>482</v>
      </c>
      <c r="D232" s="56">
        <v>771000432</v>
      </c>
      <c r="E232" s="57">
        <v>0</v>
      </c>
      <c r="F232" s="57">
        <v>0</v>
      </c>
      <c r="G232" s="57">
        <v>0</v>
      </c>
      <c r="H232" s="57">
        <v>0</v>
      </c>
      <c r="I232" s="57">
        <v>94488</v>
      </c>
      <c r="J232" s="57">
        <v>435959544</v>
      </c>
      <c r="K232" s="57">
        <v>683285048</v>
      </c>
      <c r="L232" s="58">
        <v>1890339512</v>
      </c>
      <c r="M232" s="59">
        <v>0</v>
      </c>
      <c r="N232" s="60">
        <v>0</v>
      </c>
      <c r="O232" s="57">
        <v>454310496</v>
      </c>
      <c r="P232" s="60">
        <v>161748336</v>
      </c>
      <c r="Q232" s="60">
        <v>8527428</v>
      </c>
      <c r="R232" s="60"/>
      <c r="S232" s="60">
        <v>1005229428</v>
      </c>
      <c r="T232" s="60">
        <v>126612396</v>
      </c>
      <c r="U232" s="58">
        <v>1756428084</v>
      </c>
      <c r="V232" s="61">
        <v>631302564</v>
      </c>
    </row>
    <row r="233" spans="1:22" s="9" customFormat="1" ht="12.75" customHeight="1">
      <c r="A233" s="24" t="s">
        <v>26</v>
      </c>
      <c r="B233" s="54" t="s">
        <v>483</v>
      </c>
      <c r="C233" s="55" t="s">
        <v>484</v>
      </c>
      <c r="D233" s="56">
        <v>375145436</v>
      </c>
      <c r="E233" s="57">
        <v>0</v>
      </c>
      <c r="F233" s="57">
        <v>0</v>
      </c>
      <c r="G233" s="57">
        <v>0</v>
      </c>
      <c r="H233" s="57">
        <v>0</v>
      </c>
      <c r="I233" s="57">
        <v>510000</v>
      </c>
      <c r="J233" s="57">
        <v>278891121</v>
      </c>
      <c r="K233" s="57">
        <v>486536064</v>
      </c>
      <c r="L233" s="58">
        <v>1141082621</v>
      </c>
      <c r="M233" s="59">
        <v>0</v>
      </c>
      <c r="N233" s="60">
        <v>0</v>
      </c>
      <c r="O233" s="57">
        <v>274388399</v>
      </c>
      <c r="P233" s="60">
        <v>67784364</v>
      </c>
      <c r="Q233" s="60">
        <v>0</v>
      </c>
      <c r="R233" s="60"/>
      <c r="S233" s="60">
        <v>678552669</v>
      </c>
      <c r="T233" s="60">
        <v>179470343</v>
      </c>
      <c r="U233" s="58">
        <v>1200195775</v>
      </c>
      <c r="V233" s="61">
        <v>563391331</v>
      </c>
    </row>
    <row r="234" spans="1:22" s="9" customFormat="1" ht="12.75" customHeight="1">
      <c r="A234" s="24" t="s">
        <v>26</v>
      </c>
      <c r="B234" s="62" t="s">
        <v>485</v>
      </c>
      <c r="C234" s="55" t="s">
        <v>486</v>
      </c>
      <c r="D234" s="56">
        <v>258355210</v>
      </c>
      <c r="E234" s="57">
        <v>0</v>
      </c>
      <c r="F234" s="57">
        <v>0</v>
      </c>
      <c r="G234" s="57">
        <v>0</v>
      </c>
      <c r="H234" s="57">
        <v>0</v>
      </c>
      <c r="I234" s="57">
        <v>10657500</v>
      </c>
      <c r="J234" s="57">
        <v>80950285</v>
      </c>
      <c r="K234" s="57">
        <v>356550916</v>
      </c>
      <c r="L234" s="58">
        <v>706513911</v>
      </c>
      <c r="M234" s="59">
        <v>0</v>
      </c>
      <c r="N234" s="60">
        <v>0</v>
      </c>
      <c r="O234" s="57">
        <v>150266776</v>
      </c>
      <c r="P234" s="60">
        <v>33596952</v>
      </c>
      <c r="Q234" s="60">
        <v>0</v>
      </c>
      <c r="R234" s="60"/>
      <c r="S234" s="60">
        <v>397578250</v>
      </c>
      <c r="T234" s="60">
        <v>70874791</v>
      </c>
      <c r="U234" s="58">
        <v>652316769</v>
      </c>
      <c r="V234" s="61">
        <v>174150250</v>
      </c>
    </row>
    <row r="235" spans="1:22" s="9" customFormat="1" ht="12.75" customHeight="1">
      <c r="A235" s="24" t="s">
        <v>26</v>
      </c>
      <c r="B235" s="54" t="s">
        <v>487</v>
      </c>
      <c r="C235" s="55" t="s">
        <v>488</v>
      </c>
      <c r="D235" s="56">
        <v>752601529</v>
      </c>
      <c r="E235" s="57">
        <v>0</v>
      </c>
      <c r="F235" s="57">
        <v>0</v>
      </c>
      <c r="G235" s="57">
        <v>0</v>
      </c>
      <c r="H235" s="57">
        <v>0</v>
      </c>
      <c r="I235" s="57">
        <v>0</v>
      </c>
      <c r="J235" s="57">
        <v>136311520</v>
      </c>
      <c r="K235" s="57">
        <v>694224248</v>
      </c>
      <c r="L235" s="58">
        <v>1583137297</v>
      </c>
      <c r="M235" s="59">
        <v>0</v>
      </c>
      <c r="N235" s="60">
        <v>0</v>
      </c>
      <c r="O235" s="57">
        <v>247956705</v>
      </c>
      <c r="P235" s="60">
        <v>116994162</v>
      </c>
      <c r="Q235" s="60">
        <v>0</v>
      </c>
      <c r="R235" s="60"/>
      <c r="S235" s="60">
        <v>1007694595</v>
      </c>
      <c r="T235" s="60">
        <v>387027482</v>
      </c>
      <c r="U235" s="58">
        <v>1759672944</v>
      </c>
      <c r="V235" s="61">
        <v>1078480366</v>
      </c>
    </row>
    <row r="236" spans="1:22" s="9" customFormat="1" ht="12.75" customHeight="1">
      <c r="A236" s="24" t="s">
        <v>26</v>
      </c>
      <c r="B236" s="54" t="s">
        <v>489</v>
      </c>
      <c r="C236" s="55" t="s">
        <v>490</v>
      </c>
      <c r="D236" s="56">
        <v>52034810</v>
      </c>
      <c r="E236" s="57">
        <v>0</v>
      </c>
      <c r="F236" s="57">
        <v>0</v>
      </c>
      <c r="G236" s="57">
        <v>0</v>
      </c>
      <c r="H236" s="57">
        <v>0</v>
      </c>
      <c r="I236" s="57">
        <v>80000</v>
      </c>
      <c r="J236" s="57">
        <v>491000</v>
      </c>
      <c r="K236" s="57">
        <v>10379375</v>
      </c>
      <c r="L236" s="58">
        <v>62985185</v>
      </c>
      <c r="M236" s="59">
        <v>0</v>
      </c>
      <c r="N236" s="60">
        <v>0</v>
      </c>
      <c r="O236" s="57">
        <v>0</v>
      </c>
      <c r="P236" s="60">
        <v>0</v>
      </c>
      <c r="Q236" s="60">
        <v>0</v>
      </c>
      <c r="R236" s="60"/>
      <c r="S236" s="60">
        <v>61832000</v>
      </c>
      <c r="T236" s="60">
        <v>1639183</v>
      </c>
      <c r="U236" s="58">
        <v>63471183</v>
      </c>
      <c r="V236" s="61">
        <v>0</v>
      </c>
    </row>
    <row r="237" spans="1:22" s="9" customFormat="1" ht="12.75" customHeight="1">
      <c r="A237" s="24" t="s">
        <v>26</v>
      </c>
      <c r="B237" s="54" t="s">
        <v>491</v>
      </c>
      <c r="C237" s="55" t="s">
        <v>492</v>
      </c>
      <c r="D237" s="56">
        <v>114436290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66815014</v>
      </c>
      <c r="L237" s="58">
        <v>181251304</v>
      </c>
      <c r="M237" s="59">
        <v>0</v>
      </c>
      <c r="N237" s="60">
        <v>0</v>
      </c>
      <c r="O237" s="57">
        <v>0</v>
      </c>
      <c r="P237" s="60">
        <v>0</v>
      </c>
      <c r="Q237" s="60">
        <v>0</v>
      </c>
      <c r="R237" s="60"/>
      <c r="S237" s="60">
        <v>144655000</v>
      </c>
      <c r="T237" s="60">
        <v>3300000</v>
      </c>
      <c r="U237" s="58">
        <v>147955000</v>
      </c>
      <c r="V237" s="61">
        <v>2332000</v>
      </c>
    </row>
    <row r="238" spans="1:22" s="9" customFormat="1" ht="12.75" customHeight="1">
      <c r="A238" s="24" t="s">
        <v>26</v>
      </c>
      <c r="B238" s="54" t="s">
        <v>493</v>
      </c>
      <c r="C238" s="55" t="s">
        <v>494</v>
      </c>
      <c r="D238" s="56">
        <v>101447702</v>
      </c>
      <c r="E238" s="57">
        <v>0</v>
      </c>
      <c r="F238" s="57">
        <v>0</v>
      </c>
      <c r="G238" s="57">
        <v>0</v>
      </c>
      <c r="H238" s="57">
        <v>0</v>
      </c>
      <c r="I238" s="57">
        <v>0</v>
      </c>
      <c r="J238" s="57">
        <v>0</v>
      </c>
      <c r="K238" s="57">
        <v>50196119</v>
      </c>
      <c r="L238" s="58">
        <v>151643821</v>
      </c>
      <c r="M238" s="59">
        <v>0</v>
      </c>
      <c r="N238" s="60">
        <v>0</v>
      </c>
      <c r="O238" s="57">
        <v>0</v>
      </c>
      <c r="P238" s="60">
        <v>0</v>
      </c>
      <c r="Q238" s="60">
        <v>0</v>
      </c>
      <c r="R238" s="60"/>
      <c r="S238" s="60">
        <v>144672000</v>
      </c>
      <c r="T238" s="60">
        <v>10556223</v>
      </c>
      <c r="U238" s="58">
        <v>155228223</v>
      </c>
      <c r="V238" s="61">
        <v>0</v>
      </c>
    </row>
    <row r="239" spans="1:22" s="9" customFormat="1" ht="12.75" customHeight="1">
      <c r="A239" s="24" t="s">
        <v>26</v>
      </c>
      <c r="B239" s="54" t="s">
        <v>495</v>
      </c>
      <c r="C239" s="55" t="s">
        <v>496</v>
      </c>
      <c r="D239" s="56">
        <v>244051737</v>
      </c>
      <c r="E239" s="57">
        <v>0</v>
      </c>
      <c r="F239" s="57">
        <v>0</v>
      </c>
      <c r="G239" s="57">
        <v>0</v>
      </c>
      <c r="H239" s="57">
        <v>0</v>
      </c>
      <c r="I239" s="57">
        <v>0</v>
      </c>
      <c r="J239" s="57">
        <v>500000</v>
      </c>
      <c r="K239" s="57">
        <v>182925557</v>
      </c>
      <c r="L239" s="58">
        <v>427477294</v>
      </c>
      <c r="M239" s="59">
        <v>0</v>
      </c>
      <c r="N239" s="60">
        <v>0</v>
      </c>
      <c r="O239" s="57">
        <v>0</v>
      </c>
      <c r="P239" s="60">
        <v>0</v>
      </c>
      <c r="Q239" s="60">
        <v>0</v>
      </c>
      <c r="R239" s="60"/>
      <c r="S239" s="60">
        <v>255303800</v>
      </c>
      <c r="T239" s="60">
        <v>171217294</v>
      </c>
      <c r="U239" s="58">
        <v>426521094</v>
      </c>
      <c r="V239" s="61">
        <v>956200</v>
      </c>
    </row>
    <row r="240" spans="1:22" s="9" customFormat="1" ht="12.75" customHeight="1">
      <c r="A240" s="24" t="s">
        <v>26</v>
      </c>
      <c r="B240" s="54" t="s">
        <v>497</v>
      </c>
      <c r="C240" s="55" t="s">
        <v>498</v>
      </c>
      <c r="D240" s="56">
        <v>139379000</v>
      </c>
      <c r="E240" s="57">
        <v>0</v>
      </c>
      <c r="F240" s="57">
        <v>0</v>
      </c>
      <c r="G240" s="57">
        <v>0</v>
      </c>
      <c r="H240" s="57">
        <v>0</v>
      </c>
      <c r="I240" s="57">
        <v>0</v>
      </c>
      <c r="J240" s="57">
        <v>0</v>
      </c>
      <c r="K240" s="57">
        <v>55997099</v>
      </c>
      <c r="L240" s="58">
        <v>195376099</v>
      </c>
      <c r="M240" s="59">
        <v>0</v>
      </c>
      <c r="N240" s="60">
        <v>0</v>
      </c>
      <c r="O240" s="57">
        <v>0</v>
      </c>
      <c r="P240" s="60">
        <v>0</v>
      </c>
      <c r="Q240" s="60">
        <v>0</v>
      </c>
      <c r="R240" s="60"/>
      <c r="S240" s="60">
        <v>20299000</v>
      </c>
      <c r="T240" s="60">
        <v>157466000</v>
      </c>
      <c r="U240" s="58">
        <v>177765000</v>
      </c>
      <c r="V240" s="61">
        <v>2236000</v>
      </c>
    </row>
    <row r="241" spans="1:22" s="9" customFormat="1" ht="12.75" customHeight="1">
      <c r="A241" s="24" t="s">
        <v>26</v>
      </c>
      <c r="B241" s="54" t="s">
        <v>499</v>
      </c>
      <c r="C241" s="55" t="s">
        <v>500</v>
      </c>
      <c r="D241" s="56">
        <v>414067719</v>
      </c>
      <c r="E241" s="57">
        <v>0</v>
      </c>
      <c r="F241" s="57">
        <v>0</v>
      </c>
      <c r="G241" s="57">
        <v>0</v>
      </c>
      <c r="H241" s="57">
        <v>0</v>
      </c>
      <c r="I241" s="57">
        <v>12643840</v>
      </c>
      <c r="J241" s="57">
        <v>95010874</v>
      </c>
      <c r="K241" s="57">
        <v>827494535</v>
      </c>
      <c r="L241" s="58">
        <v>1349216968</v>
      </c>
      <c r="M241" s="59">
        <v>0</v>
      </c>
      <c r="N241" s="60">
        <v>0</v>
      </c>
      <c r="O241" s="57">
        <v>414793479</v>
      </c>
      <c r="P241" s="60">
        <v>87084250</v>
      </c>
      <c r="Q241" s="60">
        <v>0</v>
      </c>
      <c r="R241" s="60"/>
      <c r="S241" s="60">
        <v>593847698</v>
      </c>
      <c r="T241" s="60">
        <v>107680143</v>
      </c>
      <c r="U241" s="58">
        <v>1203405570</v>
      </c>
      <c r="V241" s="61">
        <v>285097800</v>
      </c>
    </row>
    <row r="242" spans="1:22" s="9" customFormat="1" ht="12.75" customHeight="1">
      <c r="A242" s="24" t="s">
        <v>26</v>
      </c>
      <c r="B242" s="54" t="s">
        <v>501</v>
      </c>
      <c r="C242" s="55" t="s">
        <v>502</v>
      </c>
      <c r="D242" s="56">
        <v>288212720</v>
      </c>
      <c r="E242" s="57">
        <v>0</v>
      </c>
      <c r="F242" s="57">
        <v>0</v>
      </c>
      <c r="G242" s="57">
        <v>0</v>
      </c>
      <c r="H242" s="57">
        <v>0</v>
      </c>
      <c r="I242" s="57">
        <v>20119571</v>
      </c>
      <c r="J242" s="57">
        <v>45000000</v>
      </c>
      <c r="K242" s="57">
        <v>496662875</v>
      </c>
      <c r="L242" s="58">
        <v>849995166</v>
      </c>
      <c r="M242" s="59">
        <v>0</v>
      </c>
      <c r="N242" s="60">
        <v>0</v>
      </c>
      <c r="O242" s="57">
        <v>335362869</v>
      </c>
      <c r="P242" s="60">
        <v>31231648</v>
      </c>
      <c r="Q242" s="60">
        <v>0</v>
      </c>
      <c r="R242" s="60"/>
      <c r="S242" s="60">
        <v>611851000</v>
      </c>
      <c r="T242" s="60">
        <v>14483659</v>
      </c>
      <c r="U242" s="58">
        <v>992929176</v>
      </c>
      <c r="V242" s="61">
        <v>195479000</v>
      </c>
    </row>
    <row r="243" spans="1:22" s="9" customFormat="1" ht="12.75" customHeight="1">
      <c r="A243" s="24" t="s">
        <v>26</v>
      </c>
      <c r="B243" s="54" t="s">
        <v>503</v>
      </c>
      <c r="C243" s="55" t="s">
        <v>504</v>
      </c>
      <c r="D243" s="56">
        <v>375704640</v>
      </c>
      <c r="E243" s="57">
        <v>0</v>
      </c>
      <c r="F243" s="57">
        <v>0</v>
      </c>
      <c r="G243" s="57">
        <v>0</v>
      </c>
      <c r="H243" s="57">
        <v>0</v>
      </c>
      <c r="I243" s="57">
        <v>0</v>
      </c>
      <c r="J243" s="57">
        <v>186251916</v>
      </c>
      <c r="K243" s="57">
        <v>359600028</v>
      </c>
      <c r="L243" s="58">
        <v>921556584</v>
      </c>
      <c r="M243" s="59">
        <v>0</v>
      </c>
      <c r="N243" s="60">
        <v>0</v>
      </c>
      <c r="O243" s="57">
        <v>260344632</v>
      </c>
      <c r="P243" s="60">
        <v>21153996</v>
      </c>
      <c r="Q243" s="60">
        <v>0</v>
      </c>
      <c r="R243" s="60"/>
      <c r="S243" s="60">
        <v>528165012</v>
      </c>
      <c r="T243" s="60">
        <v>122047440</v>
      </c>
      <c r="U243" s="58">
        <v>931711080</v>
      </c>
      <c r="V243" s="61">
        <v>246009000</v>
      </c>
    </row>
    <row r="244" spans="1:22" s="9" customFormat="1" ht="12.75" customHeight="1">
      <c r="A244" s="24" t="s">
        <v>26</v>
      </c>
      <c r="B244" s="54" t="s">
        <v>505</v>
      </c>
      <c r="C244" s="55" t="s">
        <v>506</v>
      </c>
      <c r="D244" s="56">
        <v>241708471</v>
      </c>
      <c r="E244" s="57">
        <v>0</v>
      </c>
      <c r="F244" s="57">
        <v>0</v>
      </c>
      <c r="G244" s="57">
        <v>0</v>
      </c>
      <c r="H244" s="57">
        <v>0</v>
      </c>
      <c r="I244" s="57">
        <v>390525</v>
      </c>
      <c r="J244" s="57">
        <v>20980121</v>
      </c>
      <c r="K244" s="57">
        <v>312236231</v>
      </c>
      <c r="L244" s="58">
        <v>575315348</v>
      </c>
      <c r="M244" s="59">
        <v>0</v>
      </c>
      <c r="N244" s="60">
        <v>0</v>
      </c>
      <c r="O244" s="57">
        <v>61001078</v>
      </c>
      <c r="P244" s="60">
        <v>13090620</v>
      </c>
      <c r="Q244" s="60">
        <v>0</v>
      </c>
      <c r="R244" s="60"/>
      <c r="S244" s="60">
        <v>411292000</v>
      </c>
      <c r="T244" s="60">
        <v>36325210</v>
      </c>
      <c r="U244" s="58">
        <v>521708908</v>
      </c>
      <c r="V244" s="61">
        <v>288749000</v>
      </c>
    </row>
    <row r="245" spans="1:22" s="9" customFormat="1" ht="12.75" customHeight="1">
      <c r="A245" s="24" t="s">
        <v>26</v>
      </c>
      <c r="B245" s="54" t="s">
        <v>507</v>
      </c>
      <c r="C245" s="55" t="s">
        <v>508</v>
      </c>
      <c r="D245" s="56">
        <v>129101523</v>
      </c>
      <c r="E245" s="57">
        <v>5428067</v>
      </c>
      <c r="F245" s="57">
        <v>0</v>
      </c>
      <c r="G245" s="57">
        <v>0</v>
      </c>
      <c r="H245" s="57">
        <v>0</v>
      </c>
      <c r="I245" s="57">
        <v>704000</v>
      </c>
      <c r="J245" s="57">
        <v>12499791</v>
      </c>
      <c r="K245" s="57">
        <v>106917116</v>
      </c>
      <c r="L245" s="58">
        <v>254650497</v>
      </c>
      <c r="M245" s="59">
        <v>0</v>
      </c>
      <c r="N245" s="60">
        <v>0</v>
      </c>
      <c r="O245" s="57">
        <v>25000000</v>
      </c>
      <c r="P245" s="60">
        <v>7100000</v>
      </c>
      <c r="Q245" s="60">
        <v>0</v>
      </c>
      <c r="R245" s="60"/>
      <c r="S245" s="60">
        <v>190515000</v>
      </c>
      <c r="T245" s="60">
        <v>10804924</v>
      </c>
      <c r="U245" s="58">
        <v>233419924</v>
      </c>
      <c r="V245" s="61">
        <v>103250000</v>
      </c>
    </row>
    <row r="246" spans="1:22" s="9" customFormat="1" ht="12.75" customHeight="1">
      <c r="A246" s="24" t="s">
        <v>26</v>
      </c>
      <c r="B246" s="54" t="s">
        <v>509</v>
      </c>
      <c r="C246" s="55" t="s">
        <v>510</v>
      </c>
      <c r="D246" s="56">
        <v>263806505</v>
      </c>
      <c r="E246" s="57">
        <v>0</v>
      </c>
      <c r="F246" s="57">
        <v>0</v>
      </c>
      <c r="G246" s="57">
        <v>0</v>
      </c>
      <c r="H246" s="57">
        <v>0</v>
      </c>
      <c r="I246" s="57">
        <v>0</v>
      </c>
      <c r="J246" s="57">
        <v>9000000</v>
      </c>
      <c r="K246" s="57">
        <v>323816494</v>
      </c>
      <c r="L246" s="58">
        <v>596622999</v>
      </c>
      <c r="M246" s="59">
        <v>0</v>
      </c>
      <c r="N246" s="60">
        <v>0</v>
      </c>
      <c r="O246" s="57">
        <v>43000000</v>
      </c>
      <c r="P246" s="60">
        <v>11000000</v>
      </c>
      <c r="Q246" s="60">
        <v>0</v>
      </c>
      <c r="R246" s="60"/>
      <c r="S246" s="60">
        <v>541399000</v>
      </c>
      <c r="T246" s="60">
        <v>7443000</v>
      </c>
      <c r="U246" s="58">
        <v>602842000</v>
      </c>
      <c r="V246" s="61">
        <v>574058000</v>
      </c>
    </row>
    <row r="247" spans="1:22" s="9" customFormat="1" ht="12.75" customHeight="1">
      <c r="A247" s="24" t="s">
        <v>26</v>
      </c>
      <c r="B247" s="54" t="s">
        <v>511</v>
      </c>
      <c r="C247" s="55" t="s">
        <v>512</v>
      </c>
      <c r="D247" s="56">
        <v>205531947</v>
      </c>
      <c r="E247" s="57">
        <v>28800000</v>
      </c>
      <c r="F247" s="57">
        <v>0</v>
      </c>
      <c r="G247" s="57">
        <v>0</v>
      </c>
      <c r="H247" s="57">
        <v>0</v>
      </c>
      <c r="I247" s="57">
        <v>1778200</v>
      </c>
      <c r="J247" s="57">
        <v>21381360</v>
      </c>
      <c r="K247" s="57">
        <v>279993653</v>
      </c>
      <c r="L247" s="58">
        <v>537485160</v>
      </c>
      <c r="M247" s="59">
        <v>0</v>
      </c>
      <c r="N247" s="60">
        <v>4124202</v>
      </c>
      <c r="O247" s="57">
        <v>43762000</v>
      </c>
      <c r="P247" s="60">
        <v>707955</v>
      </c>
      <c r="Q247" s="60">
        <v>0</v>
      </c>
      <c r="R247" s="60"/>
      <c r="S247" s="60">
        <v>495092200</v>
      </c>
      <c r="T247" s="60">
        <v>18737741</v>
      </c>
      <c r="U247" s="58">
        <v>562424098</v>
      </c>
      <c r="V247" s="61">
        <v>291451800</v>
      </c>
    </row>
    <row r="248" spans="1:22" s="9" customFormat="1" ht="12.75" customHeight="1">
      <c r="A248" s="24" t="s">
        <v>26</v>
      </c>
      <c r="B248" s="54" t="s">
        <v>513</v>
      </c>
      <c r="C248" s="55" t="s">
        <v>514</v>
      </c>
      <c r="D248" s="56">
        <v>290377182</v>
      </c>
      <c r="E248" s="57">
        <v>0</v>
      </c>
      <c r="F248" s="57">
        <v>0</v>
      </c>
      <c r="G248" s="57">
        <v>0</v>
      </c>
      <c r="H248" s="57">
        <v>0</v>
      </c>
      <c r="I248" s="57">
        <v>2764979</v>
      </c>
      <c r="J248" s="57">
        <v>8285997</v>
      </c>
      <c r="K248" s="57">
        <v>604320787</v>
      </c>
      <c r="L248" s="58">
        <v>905748945</v>
      </c>
      <c r="M248" s="59">
        <v>0</v>
      </c>
      <c r="N248" s="60">
        <v>0</v>
      </c>
      <c r="O248" s="57">
        <v>87200579</v>
      </c>
      <c r="P248" s="60">
        <v>8676785</v>
      </c>
      <c r="Q248" s="60">
        <v>30628318</v>
      </c>
      <c r="R248" s="60"/>
      <c r="S248" s="60">
        <v>634455603</v>
      </c>
      <c r="T248" s="60">
        <v>25909902</v>
      </c>
      <c r="U248" s="58">
        <v>786871187</v>
      </c>
      <c r="V248" s="61">
        <v>225791397</v>
      </c>
    </row>
    <row r="249" spans="1:22" s="9" customFormat="1" ht="12.75" customHeight="1">
      <c r="A249" s="24" t="s">
        <v>26</v>
      </c>
      <c r="B249" s="54" t="s">
        <v>515</v>
      </c>
      <c r="C249" s="55" t="s">
        <v>516</v>
      </c>
      <c r="D249" s="56">
        <v>281203996</v>
      </c>
      <c r="E249" s="57">
        <v>0</v>
      </c>
      <c r="F249" s="57">
        <v>0</v>
      </c>
      <c r="G249" s="57">
        <v>0</v>
      </c>
      <c r="H249" s="57">
        <v>0</v>
      </c>
      <c r="I249" s="57">
        <v>6875003</v>
      </c>
      <c r="J249" s="57">
        <v>19215668</v>
      </c>
      <c r="K249" s="57">
        <v>759262774</v>
      </c>
      <c r="L249" s="58">
        <v>1066557441</v>
      </c>
      <c r="M249" s="59">
        <v>0</v>
      </c>
      <c r="N249" s="60">
        <v>0</v>
      </c>
      <c r="O249" s="57">
        <v>197879548</v>
      </c>
      <c r="P249" s="60">
        <v>62797762</v>
      </c>
      <c r="Q249" s="60">
        <v>0</v>
      </c>
      <c r="R249" s="60"/>
      <c r="S249" s="60">
        <v>672011267</v>
      </c>
      <c r="T249" s="60">
        <v>147918328</v>
      </c>
      <c r="U249" s="58">
        <v>1080606905</v>
      </c>
      <c r="V249" s="61">
        <v>236859000</v>
      </c>
    </row>
    <row r="250" spans="1:22" s="9" customFormat="1" ht="12.75" customHeight="1">
      <c r="A250" s="24" t="s">
        <v>26</v>
      </c>
      <c r="B250" s="54" t="s">
        <v>517</v>
      </c>
      <c r="C250" s="55" t="s">
        <v>518</v>
      </c>
      <c r="D250" s="56">
        <v>138850710</v>
      </c>
      <c r="E250" s="57">
        <v>400000</v>
      </c>
      <c r="F250" s="57">
        <v>0</v>
      </c>
      <c r="G250" s="57">
        <v>0</v>
      </c>
      <c r="H250" s="57">
        <v>0</v>
      </c>
      <c r="I250" s="57">
        <v>3581751</v>
      </c>
      <c r="J250" s="57">
        <v>200000</v>
      </c>
      <c r="K250" s="57">
        <v>110917691</v>
      </c>
      <c r="L250" s="58">
        <v>253950152</v>
      </c>
      <c r="M250" s="59">
        <v>0</v>
      </c>
      <c r="N250" s="60">
        <v>747472</v>
      </c>
      <c r="O250" s="57">
        <v>0</v>
      </c>
      <c r="P250" s="60">
        <v>0</v>
      </c>
      <c r="Q250" s="60">
        <v>12412534</v>
      </c>
      <c r="R250" s="60"/>
      <c r="S250" s="60">
        <v>194563587</v>
      </c>
      <c r="T250" s="60">
        <v>47500672</v>
      </c>
      <c r="U250" s="58">
        <v>255224265</v>
      </c>
      <c r="V250" s="61">
        <v>0</v>
      </c>
    </row>
    <row r="251" spans="1:22" s="9" customFormat="1" ht="12.75" customHeight="1">
      <c r="A251" s="24" t="s">
        <v>26</v>
      </c>
      <c r="B251" s="54" t="s">
        <v>519</v>
      </c>
      <c r="C251" s="55" t="s">
        <v>520</v>
      </c>
      <c r="D251" s="56">
        <v>225564762</v>
      </c>
      <c r="E251" s="57">
        <v>0</v>
      </c>
      <c r="F251" s="57">
        <v>0</v>
      </c>
      <c r="G251" s="57">
        <v>0</v>
      </c>
      <c r="H251" s="57">
        <v>0</v>
      </c>
      <c r="I251" s="57">
        <v>670800</v>
      </c>
      <c r="J251" s="57">
        <v>0</v>
      </c>
      <c r="K251" s="57">
        <v>153156000</v>
      </c>
      <c r="L251" s="58">
        <v>379391562</v>
      </c>
      <c r="M251" s="59">
        <v>0</v>
      </c>
      <c r="N251" s="60">
        <v>0</v>
      </c>
      <c r="O251" s="57">
        <v>0</v>
      </c>
      <c r="P251" s="60">
        <v>124800</v>
      </c>
      <c r="Q251" s="60">
        <v>0</v>
      </c>
      <c r="R251" s="60"/>
      <c r="S251" s="60">
        <v>326966740</v>
      </c>
      <c r="T251" s="60">
        <v>20673330</v>
      </c>
      <c r="U251" s="58">
        <v>347764870</v>
      </c>
      <c r="V251" s="61">
        <v>2365000</v>
      </c>
    </row>
    <row r="252" spans="1:22" s="9" customFormat="1" ht="12.75" customHeight="1">
      <c r="A252" s="24" t="s">
        <v>26</v>
      </c>
      <c r="B252" s="54" t="s">
        <v>521</v>
      </c>
      <c r="C252" s="55" t="s">
        <v>522</v>
      </c>
      <c r="D252" s="56">
        <v>208828840</v>
      </c>
      <c r="E252" s="57">
        <v>0</v>
      </c>
      <c r="F252" s="57">
        <v>0</v>
      </c>
      <c r="G252" s="57">
        <v>0</v>
      </c>
      <c r="H252" s="57">
        <v>0</v>
      </c>
      <c r="I252" s="57">
        <v>158620</v>
      </c>
      <c r="J252" s="57">
        <v>0</v>
      </c>
      <c r="K252" s="57">
        <v>385917480</v>
      </c>
      <c r="L252" s="58">
        <v>594904940</v>
      </c>
      <c r="M252" s="59">
        <v>0</v>
      </c>
      <c r="N252" s="60">
        <v>0</v>
      </c>
      <c r="O252" s="57">
        <v>0</v>
      </c>
      <c r="P252" s="60">
        <v>0</v>
      </c>
      <c r="Q252" s="60">
        <v>0</v>
      </c>
      <c r="R252" s="60"/>
      <c r="S252" s="60">
        <v>136046000</v>
      </c>
      <c r="T252" s="60">
        <v>373606050</v>
      </c>
      <c r="U252" s="58">
        <v>509652050</v>
      </c>
      <c r="V252" s="61">
        <v>2228000</v>
      </c>
    </row>
    <row r="253" spans="1:22" s="9" customFormat="1" ht="12.75" customHeight="1">
      <c r="A253" s="24" t="s">
        <v>26</v>
      </c>
      <c r="B253" s="54" t="s">
        <v>523</v>
      </c>
      <c r="C253" s="55" t="s">
        <v>524</v>
      </c>
      <c r="D253" s="56">
        <v>191089436</v>
      </c>
      <c r="E253" s="57">
        <v>0</v>
      </c>
      <c r="F253" s="57">
        <v>0</v>
      </c>
      <c r="G253" s="57">
        <v>0</v>
      </c>
      <c r="H253" s="57">
        <v>0</v>
      </c>
      <c r="I253" s="57">
        <v>13678648</v>
      </c>
      <c r="J253" s="57">
        <v>0</v>
      </c>
      <c r="K253" s="57">
        <v>74019360</v>
      </c>
      <c r="L253" s="58">
        <v>278787444</v>
      </c>
      <c r="M253" s="59">
        <v>0</v>
      </c>
      <c r="N253" s="60">
        <v>0</v>
      </c>
      <c r="O253" s="57">
        <v>0</v>
      </c>
      <c r="P253" s="60">
        <v>0</v>
      </c>
      <c r="Q253" s="60">
        <v>0</v>
      </c>
      <c r="R253" s="60"/>
      <c r="S253" s="60">
        <v>278932000</v>
      </c>
      <c r="T253" s="60">
        <v>13227942</v>
      </c>
      <c r="U253" s="58">
        <v>292159942</v>
      </c>
      <c r="V253" s="61">
        <v>2403000</v>
      </c>
    </row>
    <row r="254" spans="1:22" s="9" customFormat="1" ht="12.75" customHeight="1">
      <c r="A254" s="24" t="s">
        <v>26</v>
      </c>
      <c r="B254" s="54" t="s">
        <v>525</v>
      </c>
      <c r="C254" s="55" t="s">
        <v>526</v>
      </c>
      <c r="D254" s="56">
        <v>506250636</v>
      </c>
      <c r="E254" s="57">
        <v>0</v>
      </c>
      <c r="F254" s="57">
        <v>0</v>
      </c>
      <c r="G254" s="57">
        <v>0</v>
      </c>
      <c r="H254" s="57">
        <v>0</v>
      </c>
      <c r="I254" s="57">
        <v>358344</v>
      </c>
      <c r="J254" s="57">
        <v>65173668</v>
      </c>
      <c r="K254" s="57">
        <v>1140693300</v>
      </c>
      <c r="L254" s="58">
        <v>1712475948</v>
      </c>
      <c r="M254" s="59">
        <v>0</v>
      </c>
      <c r="N254" s="60">
        <v>0</v>
      </c>
      <c r="O254" s="57">
        <v>166105332</v>
      </c>
      <c r="P254" s="60">
        <v>32605200</v>
      </c>
      <c r="Q254" s="60">
        <v>0</v>
      </c>
      <c r="R254" s="60"/>
      <c r="S254" s="60">
        <v>1057469496</v>
      </c>
      <c r="T254" s="60">
        <v>296066484</v>
      </c>
      <c r="U254" s="58">
        <v>1552246512</v>
      </c>
      <c r="V254" s="61">
        <v>526487004</v>
      </c>
    </row>
    <row r="255" spans="1:22" s="9" customFormat="1" ht="12.75" customHeight="1">
      <c r="A255" s="24" t="s">
        <v>26</v>
      </c>
      <c r="B255" s="62" t="s">
        <v>527</v>
      </c>
      <c r="C255" s="55" t="s">
        <v>528</v>
      </c>
      <c r="D255" s="56">
        <v>698491173</v>
      </c>
      <c r="E255" s="57">
        <v>0</v>
      </c>
      <c r="F255" s="57">
        <v>0</v>
      </c>
      <c r="G255" s="57">
        <v>0</v>
      </c>
      <c r="H255" s="57">
        <v>0</v>
      </c>
      <c r="I255" s="57">
        <v>468394</v>
      </c>
      <c r="J255" s="57">
        <v>139172297</v>
      </c>
      <c r="K255" s="57">
        <v>722101633</v>
      </c>
      <c r="L255" s="58">
        <v>1560233497</v>
      </c>
      <c r="M255" s="59">
        <v>0</v>
      </c>
      <c r="N255" s="60">
        <v>0</v>
      </c>
      <c r="O255" s="57">
        <v>353275000</v>
      </c>
      <c r="P255" s="60">
        <v>0</v>
      </c>
      <c r="Q255" s="60">
        <v>0</v>
      </c>
      <c r="R255" s="60"/>
      <c r="S255" s="60">
        <v>1169182700</v>
      </c>
      <c r="T255" s="60">
        <v>39307000</v>
      </c>
      <c r="U255" s="58">
        <v>1561764700</v>
      </c>
      <c r="V255" s="61">
        <v>706372400</v>
      </c>
    </row>
    <row r="256" spans="1:22" s="9" customFormat="1" ht="12.75" customHeight="1">
      <c r="A256" s="24" t="s">
        <v>26</v>
      </c>
      <c r="B256" s="54" t="s">
        <v>529</v>
      </c>
      <c r="C256" s="55" t="s">
        <v>530</v>
      </c>
      <c r="D256" s="56">
        <v>382139000</v>
      </c>
      <c r="E256" s="57">
        <v>0</v>
      </c>
      <c r="F256" s="57">
        <v>0</v>
      </c>
      <c r="G256" s="57">
        <v>0</v>
      </c>
      <c r="H256" s="57">
        <v>0</v>
      </c>
      <c r="I256" s="57">
        <v>470000</v>
      </c>
      <c r="J256" s="57">
        <v>43614000</v>
      </c>
      <c r="K256" s="57">
        <v>450994000</v>
      </c>
      <c r="L256" s="58">
        <v>877217000</v>
      </c>
      <c r="M256" s="59">
        <v>0</v>
      </c>
      <c r="N256" s="60">
        <v>0</v>
      </c>
      <c r="O256" s="57">
        <v>64971000</v>
      </c>
      <c r="P256" s="60">
        <v>11465000</v>
      </c>
      <c r="Q256" s="60">
        <v>0</v>
      </c>
      <c r="R256" s="60"/>
      <c r="S256" s="60">
        <v>720186000</v>
      </c>
      <c r="T256" s="60">
        <v>22078000</v>
      </c>
      <c r="U256" s="58">
        <v>818700000</v>
      </c>
      <c r="V256" s="61">
        <v>296941000</v>
      </c>
    </row>
    <row r="257" spans="1:22" s="9" customFormat="1" ht="12.75" customHeight="1">
      <c r="A257" s="24" t="s">
        <v>26</v>
      </c>
      <c r="B257" s="54" t="s">
        <v>531</v>
      </c>
      <c r="C257" s="55" t="s">
        <v>532</v>
      </c>
      <c r="D257" s="56">
        <v>133924203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55542658</v>
      </c>
      <c r="L257" s="58">
        <v>189466861</v>
      </c>
      <c r="M257" s="59">
        <v>0</v>
      </c>
      <c r="N257" s="60">
        <v>0</v>
      </c>
      <c r="O257" s="57">
        <v>0</v>
      </c>
      <c r="P257" s="60">
        <v>0</v>
      </c>
      <c r="Q257" s="60">
        <v>0</v>
      </c>
      <c r="R257" s="60"/>
      <c r="S257" s="60">
        <v>143396000</v>
      </c>
      <c r="T257" s="60">
        <v>7372728</v>
      </c>
      <c r="U257" s="58">
        <v>150768728</v>
      </c>
      <c r="V257" s="61">
        <v>0</v>
      </c>
    </row>
    <row r="258" spans="1:22" s="9" customFormat="1" ht="12.75" customHeight="1">
      <c r="A258" s="24" t="s">
        <v>26</v>
      </c>
      <c r="B258" s="54" t="s">
        <v>533</v>
      </c>
      <c r="C258" s="55" t="s">
        <v>534</v>
      </c>
      <c r="D258" s="56">
        <v>245627806</v>
      </c>
      <c r="E258" s="57">
        <v>0</v>
      </c>
      <c r="F258" s="57">
        <v>0</v>
      </c>
      <c r="G258" s="57">
        <v>0</v>
      </c>
      <c r="H258" s="57">
        <v>0</v>
      </c>
      <c r="I258" s="57">
        <v>300000</v>
      </c>
      <c r="J258" s="57">
        <v>0</v>
      </c>
      <c r="K258" s="57">
        <v>96905194</v>
      </c>
      <c r="L258" s="58">
        <v>342833000</v>
      </c>
      <c r="M258" s="59">
        <v>0</v>
      </c>
      <c r="N258" s="60">
        <v>0</v>
      </c>
      <c r="O258" s="57">
        <v>0</v>
      </c>
      <c r="P258" s="60">
        <v>0</v>
      </c>
      <c r="Q258" s="60">
        <v>0</v>
      </c>
      <c r="R258" s="60"/>
      <c r="S258" s="60">
        <v>369847000</v>
      </c>
      <c r="T258" s="60">
        <v>2610000</v>
      </c>
      <c r="U258" s="58">
        <v>372457000</v>
      </c>
      <c r="V258" s="61">
        <v>2416000</v>
      </c>
    </row>
    <row r="259" spans="1:22" s="9" customFormat="1" ht="12.75" customHeight="1">
      <c r="A259" s="24" t="s">
        <v>26</v>
      </c>
      <c r="B259" s="54" t="s">
        <v>535</v>
      </c>
      <c r="C259" s="55" t="s">
        <v>536</v>
      </c>
      <c r="D259" s="56">
        <v>417200065</v>
      </c>
      <c r="E259" s="57">
        <v>0</v>
      </c>
      <c r="F259" s="57">
        <v>0</v>
      </c>
      <c r="G259" s="57">
        <v>0</v>
      </c>
      <c r="H259" s="57">
        <v>0</v>
      </c>
      <c r="I259" s="57">
        <v>0</v>
      </c>
      <c r="J259" s="57">
        <v>0</v>
      </c>
      <c r="K259" s="57">
        <v>689771219</v>
      </c>
      <c r="L259" s="58">
        <v>1106971284</v>
      </c>
      <c r="M259" s="59">
        <v>0</v>
      </c>
      <c r="N259" s="60">
        <v>0</v>
      </c>
      <c r="O259" s="57">
        <v>70652</v>
      </c>
      <c r="P259" s="60">
        <v>38344</v>
      </c>
      <c r="Q259" s="60">
        <v>0</v>
      </c>
      <c r="R259" s="60"/>
      <c r="S259" s="60">
        <v>878563000</v>
      </c>
      <c r="T259" s="60">
        <v>585461</v>
      </c>
      <c r="U259" s="58">
        <v>879257457</v>
      </c>
      <c r="V259" s="61">
        <v>320169000</v>
      </c>
    </row>
    <row r="260" spans="1:22" s="9" customFormat="1" ht="12.75" customHeight="1">
      <c r="A260" s="24" t="s">
        <v>26</v>
      </c>
      <c r="B260" s="54" t="s">
        <v>537</v>
      </c>
      <c r="C260" s="55" t="s">
        <v>538</v>
      </c>
      <c r="D260" s="56">
        <v>166936658</v>
      </c>
      <c r="E260" s="57">
        <v>0</v>
      </c>
      <c r="F260" s="57">
        <v>0</v>
      </c>
      <c r="G260" s="57">
        <v>0</v>
      </c>
      <c r="H260" s="57">
        <v>0</v>
      </c>
      <c r="I260" s="57">
        <v>7273000</v>
      </c>
      <c r="J260" s="57">
        <v>800000</v>
      </c>
      <c r="K260" s="57">
        <v>252056380</v>
      </c>
      <c r="L260" s="58">
        <v>427066038</v>
      </c>
      <c r="M260" s="59">
        <v>0</v>
      </c>
      <c r="N260" s="60">
        <v>0</v>
      </c>
      <c r="O260" s="57">
        <v>0</v>
      </c>
      <c r="P260" s="60">
        <v>0</v>
      </c>
      <c r="Q260" s="60">
        <v>0</v>
      </c>
      <c r="R260" s="60"/>
      <c r="S260" s="60">
        <v>417943951</v>
      </c>
      <c r="T260" s="60">
        <v>15661205</v>
      </c>
      <c r="U260" s="58">
        <v>433605156</v>
      </c>
      <c r="V260" s="61">
        <v>664436050</v>
      </c>
    </row>
    <row r="261" spans="1:22" s="9" customFormat="1" ht="12.75" customHeight="1">
      <c r="A261" s="24" t="s">
        <v>26</v>
      </c>
      <c r="B261" s="54" t="s">
        <v>539</v>
      </c>
      <c r="C261" s="55" t="s">
        <v>540</v>
      </c>
      <c r="D261" s="56">
        <v>274277397</v>
      </c>
      <c r="E261" s="57">
        <v>0</v>
      </c>
      <c r="F261" s="57">
        <v>0</v>
      </c>
      <c r="G261" s="57">
        <v>0</v>
      </c>
      <c r="H261" s="57">
        <v>0</v>
      </c>
      <c r="I261" s="57">
        <v>70000</v>
      </c>
      <c r="J261" s="57">
        <v>1500000</v>
      </c>
      <c r="K261" s="57">
        <v>152318630</v>
      </c>
      <c r="L261" s="58">
        <v>428166027</v>
      </c>
      <c r="M261" s="59">
        <v>0</v>
      </c>
      <c r="N261" s="60">
        <v>0</v>
      </c>
      <c r="O261" s="57">
        <v>0</v>
      </c>
      <c r="P261" s="60">
        <v>0</v>
      </c>
      <c r="Q261" s="60">
        <v>0</v>
      </c>
      <c r="R261" s="60"/>
      <c r="S261" s="60">
        <v>187375000</v>
      </c>
      <c r="T261" s="60">
        <v>233319075</v>
      </c>
      <c r="U261" s="58">
        <v>420694075</v>
      </c>
      <c r="V261" s="61">
        <v>0</v>
      </c>
    </row>
    <row r="262" spans="1:22" s="9" customFormat="1" ht="12.75" customHeight="1">
      <c r="A262" s="24" t="s">
        <v>26</v>
      </c>
      <c r="B262" s="54" t="s">
        <v>541</v>
      </c>
      <c r="C262" s="55" t="s">
        <v>542</v>
      </c>
      <c r="D262" s="56">
        <v>132090589</v>
      </c>
      <c r="E262" s="57">
        <v>0</v>
      </c>
      <c r="F262" s="57">
        <v>0</v>
      </c>
      <c r="G262" s="57">
        <v>0</v>
      </c>
      <c r="H262" s="57">
        <v>0</v>
      </c>
      <c r="I262" s="57">
        <v>0</v>
      </c>
      <c r="J262" s="57">
        <v>0</v>
      </c>
      <c r="K262" s="57">
        <v>79512121</v>
      </c>
      <c r="L262" s="58">
        <v>211602710</v>
      </c>
      <c r="M262" s="59">
        <v>0</v>
      </c>
      <c r="N262" s="60">
        <v>0</v>
      </c>
      <c r="O262" s="57">
        <v>0</v>
      </c>
      <c r="P262" s="60">
        <v>0</v>
      </c>
      <c r="Q262" s="60">
        <v>0</v>
      </c>
      <c r="R262" s="60"/>
      <c r="S262" s="60">
        <v>33688000</v>
      </c>
      <c r="T262" s="60">
        <v>177918000</v>
      </c>
      <c r="U262" s="58">
        <v>211606000</v>
      </c>
      <c r="V262" s="61">
        <v>0</v>
      </c>
    </row>
    <row r="263" spans="1:22" s="9" customFormat="1" ht="12.75" customHeight="1">
      <c r="A263" s="24" t="s">
        <v>26</v>
      </c>
      <c r="B263" s="54" t="s">
        <v>543</v>
      </c>
      <c r="C263" s="55" t="s">
        <v>544</v>
      </c>
      <c r="D263" s="56">
        <v>290424637</v>
      </c>
      <c r="E263" s="57">
        <v>0</v>
      </c>
      <c r="F263" s="57">
        <v>0</v>
      </c>
      <c r="G263" s="57">
        <v>0</v>
      </c>
      <c r="H263" s="57">
        <v>0</v>
      </c>
      <c r="I263" s="57">
        <v>0</v>
      </c>
      <c r="J263" s="57">
        <v>0</v>
      </c>
      <c r="K263" s="57">
        <v>108499453</v>
      </c>
      <c r="L263" s="58">
        <v>398924090</v>
      </c>
      <c r="M263" s="59">
        <v>0</v>
      </c>
      <c r="N263" s="60">
        <v>0</v>
      </c>
      <c r="O263" s="57">
        <v>0</v>
      </c>
      <c r="P263" s="60">
        <v>0</v>
      </c>
      <c r="Q263" s="60">
        <v>0</v>
      </c>
      <c r="R263" s="60"/>
      <c r="S263" s="60">
        <v>306054190</v>
      </c>
      <c r="T263" s="60">
        <v>83115214</v>
      </c>
      <c r="U263" s="58">
        <v>389169404</v>
      </c>
      <c r="V263" s="61">
        <v>0</v>
      </c>
    </row>
    <row r="264" spans="1:22" s="9" customFormat="1" ht="12.75" customHeight="1">
      <c r="A264" s="24" t="s">
        <v>26</v>
      </c>
      <c r="B264" s="54" t="s">
        <v>545</v>
      </c>
      <c r="C264" s="55" t="s">
        <v>546</v>
      </c>
      <c r="D264" s="56">
        <v>246078852</v>
      </c>
      <c r="E264" s="57">
        <v>0</v>
      </c>
      <c r="F264" s="57">
        <v>0</v>
      </c>
      <c r="G264" s="57">
        <v>0</v>
      </c>
      <c r="H264" s="57">
        <v>0</v>
      </c>
      <c r="I264" s="57">
        <v>1327500</v>
      </c>
      <c r="J264" s="57">
        <v>27644645</v>
      </c>
      <c r="K264" s="57">
        <v>302543069</v>
      </c>
      <c r="L264" s="58">
        <v>577594066</v>
      </c>
      <c r="M264" s="59">
        <v>0</v>
      </c>
      <c r="N264" s="60">
        <v>0</v>
      </c>
      <c r="O264" s="57">
        <v>48866123</v>
      </c>
      <c r="P264" s="60">
        <v>20555424</v>
      </c>
      <c r="Q264" s="60">
        <v>0</v>
      </c>
      <c r="R264" s="60"/>
      <c r="S264" s="60">
        <v>417406000</v>
      </c>
      <c r="T264" s="60">
        <v>16430245</v>
      </c>
      <c r="U264" s="58">
        <v>503257792</v>
      </c>
      <c r="V264" s="61">
        <v>298258000</v>
      </c>
    </row>
    <row r="265" spans="1:22" s="9" customFormat="1" ht="12.75" customHeight="1">
      <c r="A265" s="24" t="s">
        <v>26</v>
      </c>
      <c r="B265" s="54" t="s">
        <v>547</v>
      </c>
      <c r="C265" s="55" t="s">
        <v>548</v>
      </c>
      <c r="D265" s="56">
        <v>314055303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25000000</v>
      </c>
      <c r="K265" s="57">
        <v>445995572</v>
      </c>
      <c r="L265" s="58">
        <v>785050875</v>
      </c>
      <c r="M265" s="59">
        <v>0</v>
      </c>
      <c r="N265" s="60">
        <v>0</v>
      </c>
      <c r="O265" s="57">
        <v>34955010</v>
      </c>
      <c r="P265" s="60">
        <v>3575709</v>
      </c>
      <c r="Q265" s="60">
        <v>0</v>
      </c>
      <c r="R265" s="60"/>
      <c r="S265" s="60">
        <v>642017000</v>
      </c>
      <c r="T265" s="60">
        <v>108548316</v>
      </c>
      <c r="U265" s="58">
        <v>789096035</v>
      </c>
      <c r="V265" s="61">
        <v>564558000</v>
      </c>
    </row>
    <row r="266" spans="1:22" s="9" customFormat="1" ht="12.75" customHeight="1">
      <c r="A266" s="24" t="s">
        <v>26</v>
      </c>
      <c r="B266" s="54" t="s">
        <v>549</v>
      </c>
      <c r="C266" s="55" t="s">
        <v>550</v>
      </c>
      <c r="D266" s="56">
        <v>78091858</v>
      </c>
      <c r="E266" s="57">
        <v>0</v>
      </c>
      <c r="F266" s="57">
        <v>0</v>
      </c>
      <c r="G266" s="57">
        <v>0</v>
      </c>
      <c r="H266" s="57">
        <v>0</v>
      </c>
      <c r="I266" s="57">
        <v>19296</v>
      </c>
      <c r="J266" s="57">
        <v>103900</v>
      </c>
      <c r="K266" s="57">
        <v>31940264</v>
      </c>
      <c r="L266" s="58">
        <v>110155318</v>
      </c>
      <c r="M266" s="59">
        <v>0</v>
      </c>
      <c r="N266" s="60">
        <v>0</v>
      </c>
      <c r="O266" s="57">
        <v>0</v>
      </c>
      <c r="P266" s="60">
        <v>0</v>
      </c>
      <c r="Q266" s="60">
        <v>0</v>
      </c>
      <c r="R266" s="60"/>
      <c r="S266" s="60">
        <v>105578000</v>
      </c>
      <c r="T266" s="60">
        <v>5273782</v>
      </c>
      <c r="U266" s="58">
        <v>110851782</v>
      </c>
      <c r="V266" s="61">
        <v>0</v>
      </c>
    </row>
    <row r="267" spans="1:22" s="9" customFormat="1" ht="12.75" customHeight="1">
      <c r="A267" s="24" t="s">
        <v>26</v>
      </c>
      <c r="B267" s="54" t="s">
        <v>551</v>
      </c>
      <c r="C267" s="55" t="s">
        <v>552</v>
      </c>
      <c r="D267" s="56">
        <v>451457263</v>
      </c>
      <c r="E267" s="57">
        <v>0</v>
      </c>
      <c r="F267" s="57">
        <v>0</v>
      </c>
      <c r="G267" s="57">
        <v>0</v>
      </c>
      <c r="H267" s="57">
        <v>0</v>
      </c>
      <c r="I267" s="57">
        <v>489818</v>
      </c>
      <c r="J267" s="57">
        <v>10615000</v>
      </c>
      <c r="K267" s="57">
        <v>640970217</v>
      </c>
      <c r="L267" s="58">
        <v>1103532298</v>
      </c>
      <c r="M267" s="59">
        <v>0</v>
      </c>
      <c r="N267" s="60">
        <v>0</v>
      </c>
      <c r="O267" s="57">
        <v>82323447</v>
      </c>
      <c r="P267" s="60">
        <v>13534662</v>
      </c>
      <c r="Q267" s="60">
        <v>0</v>
      </c>
      <c r="R267" s="60"/>
      <c r="S267" s="60">
        <v>982113000</v>
      </c>
      <c r="T267" s="60">
        <v>35075768</v>
      </c>
      <c r="U267" s="58">
        <v>1113046877</v>
      </c>
      <c r="V267" s="61">
        <v>415901000</v>
      </c>
    </row>
    <row r="268" spans="1:22" s="9" customFormat="1" ht="12.75" customHeight="1">
      <c r="A268" s="24" t="s">
        <v>26</v>
      </c>
      <c r="B268" s="54" t="s">
        <v>553</v>
      </c>
      <c r="C268" s="55" t="s">
        <v>554</v>
      </c>
      <c r="D268" s="56">
        <v>208646075</v>
      </c>
      <c r="E268" s="57">
        <v>0</v>
      </c>
      <c r="F268" s="57">
        <v>0</v>
      </c>
      <c r="G268" s="57">
        <v>0</v>
      </c>
      <c r="H268" s="57">
        <v>0</v>
      </c>
      <c r="I268" s="57">
        <v>1648708</v>
      </c>
      <c r="J268" s="57">
        <v>0</v>
      </c>
      <c r="K268" s="57">
        <v>76841690</v>
      </c>
      <c r="L268" s="58">
        <v>287136473</v>
      </c>
      <c r="M268" s="59">
        <v>0</v>
      </c>
      <c r="N268" s="60">
        <v>0</v>
      </c>
      <c r="O268" s="57">
        <v>0</v>
      </c>
      <c r="P268" s="60">
        <v>0</v>
      </c>
      <c r="Q268" s="60">
        <v>0</v>
      </c>
      <c r="R268" s="60"/>
      <c r="S268" s="60">
        <v>229123000</v>
      </c>
      <c r="T268" s="60">
        <v>16499442</v>
      </c>
      <c r="U268" s="58">
        <v>245622442</v>
      </c>
      <c r="V268" s="61">
        <v>2906000</v>
      </c>
    </row>
    <row r="269" spans="1:22" s="9" customFormat="1" ht="12.75" customHeight="1">
      <c r="A269" s="24" t="s">
        <v>26</v>
      </c>
      <c r="B269" s="54" t="s">
        <v>555</v>
      </c>
      <c r="C269" s="55" t="s">
        <v>556</v>
      </c>
      <c r="D269" s="56">
        <v>63102282</v>
      </c>
      <c r="E269" s="57">
        <v>0</v>
      </c>
      <c r="F269" s="57">
        <v>0</v>
      </c>
      <c r="G269" s="57">
        <v>0</v>
      </c>
      <c r="H269" s="57">
        <v>0</v>
      </c>
      <c r="I269" s="57">
        <v>1</v>
      </c>
      <c r="J269" s="57">
        <v>0</v>
      </c>
      <c r="K269" s="57">
        <v>45135701</v>
      </c>
      <c r="L269" s="58">
        <v>108237984</v>
      </c>
      <c r="M269" s="59">
        <v>0</v>
      </c>
      <c r="N269" s="60">
        <v>0</v>
      </c>
      <c r="O269" s="57">
        <v>0</v>
      </c>
      <c r="P269" s="60">
        <v>0</v>
      </c>
      <c r="Q269" s="60">
        <v>0</v>
      </c>
      <c r="R269" s="60"/>
      <c r="S269" s="60">
        <v>47837700</v>
      </c>
      <c r="T269" s="60">
        <v>60607210</v>
      </c>
      <c r="U269" s="58">
        <v>108444910</v>
      </c>
      <c r="V269" s="61">
        <v>600000</v>
      </c>
    </row>
    <row r="270" spans="1:22" s="9" customFormat="1" ht="12.75" customHeight="1">
      <c r="A270" s="24" t="s">
        <v>26</v>
      </c>
      <c r="B270" s="54" t="s">
        <v>557</v>
      </c>
      <c r="C270" s="55" t="s">
        <v>558</v>
      </c>
      <c r="D270" s="56">
        <v>48109102</v>
      </c>
      <c r="E270" s="57">
        <v>0</v>
      </c>
      <c r="F270" s="57">
        <v>0</v>
      </c>
      <c r="G270" s="57">
        <v>0</v>
      </c>
      <c r="H270" s="57">
        <v>0</v>
      </c>
      <c r="I270" s="57">
        <v>107332</v>
      </c>
      <c r="J270" s="57">
        <v>-2334729</v>
      </c>
      <c r="K270" s="57">
        <v>27877190</v>
      </c>
      <c r="L270" s="58">
        <v>73758895</v>
      </c>
      <c r="M270" s="59">
        <v>0</v>
      </c>
      <c r="N270" s="60">
        <v>0</v>
      </c>
      <c r="O270" s="57">
        <v>0</v>
      </c>
      <c r="P270" s="60">
        <v>0</v>
      </c>
      <c r="Q270" s="60">
        <v>0</v>
      </c>
      <c r="R270" s="60"/>
      <c r="S270" s="60">
        <v>60966900</v>
      </c>
      <c r="T270" s="60">
        <v>11823747</v>
      </c>
      <c r="U270" s="58">
        <v>72790647</v>
      </c>
      <c r="V270" s="61">
        <v>60000</v>
      </c>
    </row>
    <row r="271" spans="1:22" s="9" customFormat="1" ht="12.75" customHeight="1">
      <c r="A271" s="24" t="s">
        <v>26</v>
      </c>
      <c r="B271" s="54" t="s">
        <v>559</v>
      </c>
      <c r="C271" s="55" t="s">
        <v>560</v>
      </c>
      <c r="D271" s="56">
        <v>48768673</v>
      </c>
      <c r="E271" s="57">
        <v>0</v>
      </c>
      <c r="F271" s="57">
        <v>0</v>
      </c>
      <c r="G271" s="57">
        <v>0</v>
      </c>
      <c r="H271" s="57">
        <v>0</v>
      </c>
      <c r="I271" s="57">
        <v>0</v>
      </c>
      <c r="J271" s="57">
        <v>0</v>
      </c>
      <c r="K271" s="57">
        <v>20540386</v>
      </c>
      <c r="L271" s="58">
        <v>69309059</v>
      </c>
      <c r="M271" s="59">
        <v>0</v>
      </c>
      <c r="N271" s="60">
        <v>0</v>
      </c>
      <c r="O271" s="57">
        <v>0</v>
      </c>
      <c r="P271" s="60">
        <v>0</v>
      </c>
      <c r="Q271" s="60">
        <v>0</v>
      </c>
      <c r="R271" s="60"/>
      <c r="S271" s="60">
        <v>63986000</v>
      </c>
      <c r="T271" s="60">
        <v>4512650</v>
      </c>
      <c r="U271" s="58">
        <v>68498650</v>
      </c>
      <c r="V271" s="61">
        <v>0</v>
      </c>
    </row>
    <row r="272" spans="1:22" s="9" customFormat="1" ht="12.75" customHeight="1">
      <c r="A272" s="24" t="s">
        <v>26</v>
      </c>
      <c r="B272" s="54" t="s">
        <v>561</v>
      </c>
      <c r="C272" s="55" t="s">
        <v>562</v>
      </c>
      <c r="D272" s="56">
        <v>60743251</v>
      </c>
      <c r="E272" s="57">
        <v>0</v>
      </c>
      <c r="F272" s="57">
        <v>0</v>
      </c>
      <c r="G272" s="57">
        <v>0</v>
      </c>
      <c r="H272" s="57">
        <v>0</v>
      </c>
      <c r="I272" s="57">
        <v>0</v>
      </c>
      <c r="J272" s="57">
        <v>20000</v>
      </c>
      <c r="K272" s="57">
        <v>19970852</v>
      </c>
      <c r="L272" s="58">
        <v>80734103</v>
      </c>
      <c r="M272" s="59">
        <v>0</v>
      </c>
      <c r="N272" s="60">
        <v>0</v>
      </c>
      <c r="O272" s="57">
        <v>0</v>
      </c>
      <c r="P272" s="60">
        <v>0</v>
      </c>
      <c r="Q272" s="60">
        <v>0</v>
      </c>
      <c r="R272" s="60"/>
      <c r="S272" s="60">
        <v>81248000</v>
      </c>
      <c r="T272" s="60">
        <v>1856000</v>
      </c>
      <c r="U272" s="58">
        <v>83104000</v>
      </c>
      <c r="V272" s="61">
        <v>930000</v>
      </c>
    </row>
    <row r="273" spans="1:22" s="9" customFormat="1" ht="12.75" customHeight="1">
      <c r="A273" s="24" t="s">
        <v>26</v>
      </c>
      <c r="B273" s="54" t="s">
        <v>563</v>
      </c>
      <c r="C273" s="55" t="s">
        <v>564</v>
      </c>
      <c r="D273" s="56">
        <v>91152730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10000</v>
      </c>
      <c r="K273" s="57">
        <v>70543207</v>
      </c>
      <c r="L273" s="58">
        <v>161705937</v>
      </c>
      <c r="M273" s="59">
        <v>0</v>
      </c>
      <c r="N273" s="60">
        <v>0</v>
      </c>
      <c r="O273" s="57">
        <v>0</v>
      </c>
      <c r="P273" s="60">
        <v>0</v>
      </c>
      <c r="Q273" s="60">
        <v>0</v>
      </c>
      <c r="R273" s="60"/>
      <c r="S273" s="60">
        <v>137078000</v>
      </c>
      <c r="T273" s="60">
        <v>7470000</v>
      </c>
      <c r="U273" s="58">
        <v>144548000</v>
      </c>
      <c r="V273" s="61">
        <v>0</v>
      </c>
    </row>
    <row r="274" spans="1:22" s="9" customFormat="1" ht="12.75" customHeight="1">
      <c r="A274" s="25" t="s">
        <v>0</v>
      </c>
      <c r="B274" s="63" t="s">
        <v>634</v>
      </c>
      <c r="C274" s="64" t="s">
        <v>0</v>
      </c>
      <c r="D274" s="65">
        <f aca="true" t="shared" si="2" ref="D274:V274">SUM(D230:D273)</f>
        <v>11215411987</v>
      </c>
      <c r="E274" s="66">
        <f t="shared" si="2"/>
        <v>34628067</v>
      </c>
      <c r="F274" s="66">
        <f t="shared" si="2"/>
        <v>0</v>
      </c>
      <c r="G274" s="66">
        <f t="shared" si="2"/>
        <v>0</v>
      </c>
      <c r="H274" s="66">
        <f t="shared" si="2"/>
        <v>0</v>
      </c>
      <c r="I274" s="66">
        <f t="shared" si="2"/>
        <v>88330673</v>
      </c>
      <c r="J274" s="66">
        <f t="shared" si="2"/>
        <v>1664217978</v>
      </c>
      <c r="K274" s="66">
        <f t="shared" si="2"/>
        <v>13110143305</v>
      </c>
      <c r="L274" s="67">
        <f t="shared" si="2"/>
        <v>26112732010</v>
      </c>
      <c r="M274" s="68">
        <f t="shared" si="2"/>
        <v>0</v>
      </c>
      <c r="N274" s="69">
        <f t="shared" si="2"/>
        <v>6231087</v>
      </c>
      <c r="O274" s="66">
        <f t="shared" si="2"/>
        <v>3468588793</v>
      </c>
      <c r="P274" s="69">
        <f t="shared" si="2"/>
        <v>704974021</v>
      </c>
      <c r="Q274" s="69">
        <f t="shared" si="2"/>
        <v>51646326</v>
      </c>
      <c r="R274" s="69">
        <f t="shared" si="2"/>
        <v>0</v>
      </c>
      <c r="S274" s="69">
        <f t="shared" si="2"/>
        <v>17516593786</v>
      </c>
      <c r="T274" s="69">
        <f t="shared" si="2"/>
        <v>3527459508</v>
      </c>
      <c r="U274" s="67">
        <f t="shared" si="2"/>
        <v>25275493521</v>
      </c>
      <c r="V274" s="61">
        <f t="shared" si="2"/>
        <v>8707254162</v>
      </c>
    </row>
    <row r="275" spans="1:22" s="9" customFormat="1" ht="12.75" customHeight="1">
      <c r="A275" s="26" t="s">
        <v>0</v>
      </c>
      <c r="B275" s="70"/>
      <c r="C275" s="71"/>
      <c r="D275" s="72"/>
      <c r="E275" s="73"/>
      <c r="F275" s="73"/>
      <c r="G275" s="73"/>
      <c r="H275" s="73"/>
      <c r="I275" s="73"/>
      <c r="J275" s="73"/>
      <c r="K275" s="73"/>
      <c r="L275" s="74"/>
      <c r="M275" s="72"/>
      <c r="N275" s="73"/>
      <c r="O275" s="73"/>
      <c r="P275" s="73"/>
      <c r="Q275" s="73"/>
      <c r="R275" s="73"/>
      <c r="S275" s="73"/>
      <c r="T275" s="73"/>
      <c r="U275" s="74"/>
      <c r="V275" s="61"/>
    </row>
    <row r="276" spans="1:22" s="9" customFormat="1" ht="12.75" customHeight="1">
      <c r="A276" s="27" t="s">
        <v>0</v>
      </c>
      <c r="B276" s="123" t="s">
        <v>45</v>
      </c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61"/>
    </row>
    <row r="277" spans="1:22" ht="12.75" customHeight="1">
      <c r="A277" s="2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6"/>
    </row>
    <row r="278" spans="1:22" ht="12.75" customHeight="1">
      <c r="A278" s="2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6"/>
    </row>
    <row r="279" spans="1:22" ht="12.75" customHeight="1">
      <c r="A279" s="2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6"/>
    </row>
    <row r="280" spans="1:22" ht="12.75" customHeight="1">
      <c r="A280" s="2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6"/>
    </row>
    <row r="281" spans="1:22" ht="12.75" customHeight="1">
      <c r="A281" s="2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6"/>
    </row>
    <row r="282" spans="1:22" ht="12.75" customHeight="1">
      <c r="A282" s="2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6"/>
    </row>
    <row r="283" spans="1:22" ht="12.75" customHeight="1">
      <c r="A283" s="2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6"/>
    </row>
    <row r="284" spans="1:22" ht="12.75" customHeight="1">
      <c r="A284" s="2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6"/>
    </row>
    <row r="285" spans="1:22" ht="12.75" customHeight="1">
      <c r="A285" s="2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6"/>
    </row>
    <row r="286" spans="1:22" ht="12.75" customHeight="1">
      <c r="A286" s="2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6"/>
    </row>
    <row r="287" spans="1:22" ht="12.75" customHeight="1">
      <c r="A287" s="2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6"/>
    </row>
    <row r="288" spans="1:22" ht="12.75" customHeight="1">
      <c r="A288" s="2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6"/>
    </row>
    <row r="289" spans="1:22" ht="12.75" customHeight="1">
      <c r="A289" s="2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6"/>
    </row>
    <row r="290" spans="1:22" ht="12.75" customHeight="1">
      <c r="A290" s="2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6"/>
    </row>
    <row r="291" spans="1:22" ht="12.75" customHeight="1">
      <c r="A291" s="2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6"/>
    </row>
    <row r="292" spans="1:22" ht="12.75" customHeight="1">
      <c r="A292" s="2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6"/>
    </row>
    <row r="293" spans="1:22" ht="12.75" customHeight="1">
      <c r="A293" s="2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6"/>
    </row>
    <row r="294" spans="1:22" ht="12.75" customHeight="1">
      <c r="A294" s="2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6"/>
    </row>
    <row r="295" spans="1:22" ht="12.75" customHeight="1">
      <c r="A295" s="2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6"/>
    </row>
    <row r="296" spans="1:22" ht="12.75" customHeight="1">
      <c r="A296" s="2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6"/>
    </row>
    <row r="297" spans="1:22" ht="12.75" customHeight="1">
      <c r="A297" s="2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6"/>
    </row>
    <row r="298" spans="1:22" ht="12.75" customHeight="1">
      <c r="A298" s="2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6"/>
    </row>
    <row r="299" spans="1:22" ht="12.75" customHeight="1">
      <c r="A299" s="2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6"/>
    </row>
    <row r="300" spans="1:22" ht="12.75" customHeight="1">
      <c r="A300" s="2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6"/>
    </row>
    <row r="301" spans="1:21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</sheetData>
  <sheetProtection/>
  <mergeCells count="5">
    <mergeCell ref="D4:L4"/>
    <mergeCell ref="B2:U2"/>
    <mergeCell ref="M4:U4"/>
    <mergeCell ref="B276:U276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  <rowBreaks count="1" manualBreakCount="1">
    <brk id="2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21" width="12.57421875" style="0" bestFit="1" customWidth="1"/>
    <col min="22" max="22" width="12.57421875" style="0" hidden="1" customWidth="1"/>
  </cols>
  <sheetData>
    <row r="1" spans="1:21" ht="14.25" customHeight="1">
      <c r="A1" s="2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>
      <c r="A2" s="3" t="s">
        <v>0</v>
      </c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6.5">
      <c r="A3" s="4" t="s">
        <v>0</v>
      </c>
      <c r="B3" s="124" t="s">
        <v>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5" customHeight="1">
      <c r="A4" s="6" t="s">
        <v>0</v>
      </c>
      <c r="B4" s="32" t="s">
        <v>0</v>
      </c>
      <c r="C4" s="33" t="s">
        <v>0</v>
      </c>
      <c r="D4" s="117" t="s">
        <v>3</v>
      </c>
      <c r="E4" s="118"/>
      <c r="F4" s="118"/>
      <c r="G4" s="118"/>
      <c r="H4" s="118"/>
      <c r="I4" s="118"/>
      <c r="J4" s="118"/>
      <c r="K4" s="118"/>
      <c r="L4" s="119"/>
      <c r="M4" s="122" t="s">
        <v>4</v>
      </c>
      <c r="N4" s="118"/>
      <c r="O4" s="118"/>
      <c r="P4" s="118"/>
      <c r="Q4" s="118"/>
      <c r="R4" s="118"/>
      <c r="S4" s="118"/>
      <c r="T4" s="118"/>
      <c r="U4" s="119"/>
    </row>
    <row r="5" spans="1:22" ht="62.25" customHeight="1">
      <c r="A5" s="10" t="s">
        <v>0</v>
      </c>
      <c r="B5" s="34" t="s">
        <v>5</v>
      </c>
      <c r="C5" s="35" t="s">
        <v>6</v>
      </c>
      <c r="D5" s="29" t="s">
        <v>7</v>
      </c>
      <c r="E5" s="30" t="s">
        <v>8</v>
      </c>
      <c r="F5" s="30" t="s">
        <v>9</v>
      </c>
      <c r="G5" s="30" t="s">
        <v>10</v>
      </c>
      <c r="H5" s="30" t="s">
        <v>11</v>
      </c>
      <c r="I5" s="30" t="s">
        <v>12</v>
      </c>
      <c r="J5" s="30" t="s">
        <v>13</v>
      </c>
      <c r="K5" s="30" t="s">
        <v>14</v>
      </c>
      <c r="L5" s="31" t="s">
        <v>15</v>
      </c>
      <c r="M5" s="30" t="s">
        <v>16</v>
      </c>
      <c r="N5" s="30" t="s">
        <v>17</v>
      </c>
      <c r="O5" s="30" t="s">
        <v>18</v>
      </c>
      <c r="P5" s="30" t="s">
        <v>19</v>
      </c>
      <c r="Q5" s="30" t="s">
        <v>20</v>
      </c>
      <c r="R5" s="30" t="s">
        <v>0</v>
      </c>
      <c r="S5" s="30" t="s">
        <v>21</v>
      </c>
      <c r="T5" s="30" t="s">
        <v>22</v>
      </c>
      <c r="U5" s="31" t="s">
        <v>23</v>
      </c>
      <c r="V5" s="1" t="s">
        <v>24</v>
      </c>
    </row>
    <row r="6" spans="1:21" ht="12.75" customHeight="1">
      <c r="A6" s="36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</row>
    <row r="7" spans="1:21" ht="12.75" customHeight="1">
      <c r="A7" s="40" t="s">
        <v>0</v>
      </c>
      <c r="B7" s="41" t="s">
        <v>565</v>
      </c>
      <c r="C7" s="42" t="s">
        <v>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</row>
    <row r="8" spans="1:21" ht="12.75" customHeight="1">
      <c r="A8" s="36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9"/>
    </row>
    <row r="9" spans="1:22" ht="13.5">
      <c r="A9" s="43" t="s">
        <v>566</v>
      </c>
      <c r="B9" s="77" t="s">
        <v>47</v>
      </c>
      <c r="C9" s="78" t="s">
        <v>48</v>
      </c>
      <c r="D9" s="79">
        <v>2612759437</v>
      </c>
      <c r="E9" s="79">
        <v>2010260650</v>
      </c>
      <c r="F9" s="79">
        <v>0</v>
      </c>
      <c r="G9" s="79">
        <v>0</v>
      </c>
      <c r="H9" s="79">
        <v>0</v>
      </c>
      <c r="I9" s="79">
        <v>59935810</v>
      </c>
      <c r="J9" s="79">
        <v>871973300</v>
      </c>
      <c r="K9" s="79">
        <v>2676815516</v>
      </c>
      <c r="L9" s="79">
        <v>8231744713</v>
      </c>
      <c r="M9" s="79">
        <v>1834764190</v>
      </c>
      <c r="N9" s="79">
        <v>2367669175</v>
      </c>
      <c r="O9" s="79">
        <v>795707988</v>
      </c>
      <c r="P9" s="79">
        <v>447060205</v>
      </c>
      <c r="Q9" s="79">
        <v>367953776</v>
      </c>
      <c r="R9" s="79"/>
      <c r="S9" s="79">
        <v>1301395383</v>
      </c>
      <c r="T9" s="79">
        <v>1119560910</v>
      </c>
      <c r="U9" s="80">
        <v>8234111627</v>
      </c>
      <c r="V9" s="81">
        <v>733698600</v>
      </c>
    </row>
    <row r="10" spans="1:22" ht="13.5">
      <c r="A10" s="43" t="s">
        <v>566</v>
      </c>
      <c r="B10" s="77" t="s">
        <v>59</v>
      </c>
      <c r="C10" s="78" t="s">
        <v>60</v>
      </c>
      <c r="D10" s="79">
        <v>4009087680</v>
      </c>
      <c r="E10" s="79">
        <v>4289195330</v>
      </c>
      <c r="F10" s="79">
        <v>0</v>
      </c>
      <c r="G10" s="79">
        <v>0</v>
      </c>
      <c r="H10" s="79">
        <v>0</v>
      </c>
      <c r="I10" s="79">
        <v>119907210</v>
      </c>
      <c r="J10" s="79">
        <v>1418970000</v>
      </c>
      <c r="K10" s="79">
        <v>3446974960</v>
      </c>
      <c r="L10" s="79">
        <v>13284135180</v>
      </c>
      <c r="M10" s="79">
        <v>2637580000</v>
      </c>
      <c r="N10" s="79">
        <v>4530242790</v>
      </c>
      <c r="O10" s="79">
        <v>1379941530</v>
      </c>
      <c r="P10" s="79">
        <v>739927500</v>
      </c>
      <c r="Q10" s="79">
        <v>280369670</v>
      </c>
      <c r="R10" s="79"/>
      <c r="S10" s="79">
        <v>1625037100</v>
      </c>
      <c r="T10" s="79">
        <v>1642849290</v>
      </c>
      <c r="U10" s="80">
        <v>12835947880</v>
      </c>
      <c r="V10" s="81">
        <v>809896240</v>
      </c>
    </row>
    <row r="11" spans="1:22" ht="12.75">
      <c r="A11" s="44" t="s">
        <v>0</v>
      </c>
      <c r="B11" s="82" t="s">
        <v>567</v>
      </c>
      <c r="C11" s="83" t="s">
        <v>0</v>
      </c>
      <c r="D11" s="83">
        <f aca="true" t="shared" si="0" ref="D11:V11">SUM(D9:D10)</f>
        <v>6621847117</v>
      </c>
      <c r="E11" s="83">
        <f t="shared" si="0"/>
        <v>6299455980</v>
      </c>
      <c r="F11" s="83">
        <f t="shared" si="0"/>
        <v>0</v>
      </c>
      <c r="G11" s="83">
        <f t="shared" si="0"/>
        <v>0</v>
      </c>
      <c r="H11" s="83">
        <f t="shared" si="0"/>
        <v>0</v>
      </c>
      <c r="I11" s="83">
        <f t="shared" si="0"/>
        <v>179843020</v>
      </c>
      <c r="J11" s="83">
        <f t="shared" si="0"/>
        <v>2290943300</v>
      </c>
      <c r="K11" s="83">
        <f t="shared" si="0"/>
        <v>6123790476</v>
      </c>
      <c r="L11" s="83">
        <f t="shared" si="0"/>
        <v>21515879893</v>
      </c>
      <c r="M11" s="83">
        <f t="shared" si="0"/>
        <v>4472344190</v>
      </c>
      <c r="N11" s="83">
        <f t="shared" si="0"/>
        <v>6897911965</v>
      </c>
      <c r="O11" s="83">
        <f t="shared" si="0"/>
        <v>2175649518</v>
      </c>
      <c r="P11" s="83">
        <f t="shared" si="0"/>
        <v>1186987705</v>
      </c>
      <c r="Q11" s="83">
        <f t="shared" si="0"/>
        <v>648323446</v>
      </c>
      <c r="R11" s="83">
        <f t="shared" si="0"/>
        <v>0</v>
      </c>
      <c r="S11" s="83">
        <f t="shared" si="0"/>
        <v>2926432483</v>
      </c>
      <c r="T11" s="83">
        <f t="shared" si="0"/>
        <v>2762410200</v>
      </c>
      <c r="U11" s="84">
        <f t="shared" si="0"/>
        <v>21070059507</v>
      </c>
      <c r="V11" s="85">
        <f t="shared" si="0"/>
        <v>1543594840</v>
      </c>
    </row>
    <row r="12" spans="1:22" ht="13.5">
      <c r="A12" s="43" t="s">
        <v>568</v>
      </c>
      <c r="B12" s="77" t="s">
        <v>104</v>
      </c>
      <c r="C12" s="78" t="s">
        <v>105</v>
      </c>
      <c r="D12" s="79">
        <v>180274602</v>
      </c>
      <c r="E12" s="79">
        <v>115999787</v>
      </c>
      <c r="F12" s="79">
        <v>0</v>
      </c>
      <c r="G12" s="79">
        <v>0</v>
      </c>
      <c r="H12" s="79">
        <v>0</v>
      </c>
      <c r="I12" s="79">
        <v>8427546</v>
      </c>
      <c r="J12" s="79">
        <v>10146111</v>
      </c>
      <c r="K12" s="79">
        <v>169156197</v>
      </c>
      <c r="L12" s="79">
        <v>484004243</v>
      </c>
      <c r="M12" s="79">
        <v>50290990</v>
      </c>
      <c r="N12" s="79">
        <v>154946815</v>
      </c>
      <c r="O12" s="79">
        <v>46335051</v>
      </c>
      <c r="P12" s="79">
        <v>34522709</v>
      </c>
      <c r="Q12" s="79">
        <v>32144968</v>
      </c>
      <c r="R12" s="79"/>
      <c r="S12" s="79">
        <v>112741390</v>
      </c>
      <c r="T12" s="79">
        <v>108421547</v>
      </c>
      <c r="U12" s="80">
        <v>539403470</v>
      </c>
      <c r="V12" s="81">
        <v>71564000</v>
      </c>
    </row>
    <row r="13" spans="1:22" ht="13.5">
      <c r="A13" s="43" t="s">
        <v>568</v>
      </c>
      <c r="B13" s="77" t="s">
        <v>106</v>
      </c>
      <c r="C13" s="78" t="s">
        <v>107</v>
      </c>
      <c r="D13" s="79">
        <v>98614632</v>
      </c>
      <c r="E13" s="79">
        <v>118804497</v>
      </c>
      <c r="F13" s="79">
        <v>0</v>
      </c>
      <c r="G13" s="79">
        <v>0</v>
      </c>
      <c r="H13" s="79">
        <v>0</v>
      </c>
      <c r="I13" s="79">
        <v>557202</v>
      </c>
      <c r="J13" s="79">
        <v>20039570</v>
      </c>
      <c r="K13" s="79">
        <v>106846763</v>
      </c>
      <c r="L13" s="79">
        <v>344862664</v>
      </c>
      <c r="M13" s="79">
        <v>19874401</v>
      </c>
      <c r="N13" s="79">
        <v>152536777</v>
      </c>
      <c r="O13" s="79">
        <v>14298544</v>
      </c>
      <c r="P13" s="79">
        <v>5535653</v>
      </c>
      <c r="Q13" s="79">
        <v>8266820</v>
      </c>
      <c r="R13" s="79"/>
      <c r="S13" s="79">
        <v>68441600</v>
      </c>
      <c r="T13" s="79">
        <v>10985028</v>
      </c>
      <c r="U13" s="80">
        <v>279938823</v>
      </c>
      <c r="V13" s="81">
        <v>35147400</v>
      </c>
    </row>
    <row r="14" spans="1:22" ht="13.5">
      <c r="A14" s="43" t="s">
        <v>568</v>
      </c>
      <c r="B14" s="77" t="s">
        <v>108</v>
      </c>
      <c r="C14" s="78" t="s">
        <v>109</v>
      </c>
      <c r="D14" s="79">
        <v>225714276</v>
      </c>
      <c r="E14" s="79">
        <v>126500004</v>
      </c>
      <c r="F14" s="79">
        <v>0</v>
      </c>
      <c r="G14" s="79">
        <v>0</v>
      </c>
      <c r="H14" s="79">
        <v>0</v>
      </c>
      <c r="I14" s="79">
        <v>9000000</v>
      </c>
      <c r="J14" s="79">
        <v>42999996</v>
      </c>
      <c r="K14" s="79">
        <v>124067508</v>
      </c>
      <c r="L14" s="79">
        <v>528281784</v>
      </c>
      <c r="M14" s="79">
        <v>110793516</v>
      </c>
      <c r="N14" s="79">
        <v>177476976</v>
      </c>
      <c r="O14" s="79">
        <v>97439472</v>
      </c>
      <c r="P14" s="79">
        <v>31320000</v>
      </c>
      <c r="Q14" s="79">
        <v>19440000</v>
      </c>
      <c r="R14" s="79"/>
      <c r="S14" s="79">
        <v>113499504</v>
      </c>
      <c r="T14" s="79">
        <v>57711168</v>
      </c>
      <c r="U14" s="80">
        <v>607680636</v>
      </c>
      <c r="V14" s="81">
        <v>54310500</v>
      </c>
    </row>
    <row r="15" spans="1:22" ht="13.5">
      <c r="A15" s="43" t="s">
        <v>568</v>
      </c>
      <c r="B15" s="77" t="s">
        <v>110</v>
      </c>
      <c r="C15" s="78" t="s">
        <v>111</v>
      </c>
      <c r="D15" s="79">
        <v>177110734</v>
      </c>
      <c r="E15" s="79">
        <v>56564875</v>
      </c>
      <c r="F15" s="79">
        <v>0</v>
      </c>
      <c r="G15" s="79">
        <v>0</v>
      </c>
      <c r="H15" s="79">
        <v>0</v>
      </c>
      <c r="I15" s="79">
        <v>599546</v>
      </c>
      <c r="J15" s="79">
        <v>25000002</v>
      </c>
      <c r="K15" s="79">
        <v>191937105</v>
      </c>
      <c r="L15" s="79">
        <v>451212262</v>
      </c>
      <c r="M15" s="79">
        <v>138921071</v>
      </c>
      <c r="N15" s="79">
        <v>79022708</v>
      </c>
      <c r="O15" s="79">
        <v>70169303</v>
      </c>
      <c r="P15" s="79">
        <v>14458585</v>
      </c>
      <c r="Q15" s="79">
        <v>17416681</v>
      </c>
      <c r="R15" s="79"/>
      <c r="S15" s="79">
        <v>115941504</v>
      </c>
      <c r="T15" s="79">
        <v>33309504</v>
      </c>
      <c r="U15" s="80">
        <v>469239356</v>
      </c>
      <c r="V15" s="81">
        <v>62374588</v>
      </c>
    </row>
    <row r="16" spans="1:22" ht="13.5">
      <c r="A16" s="43" t="s">
        <v>568</v>
      </c>
      <c r="B16" s="77" t="s">
        <v>112</v>
      </c>
      <c r="C16" s="78" t="s">
        <v>113</v>
      </c>
      <c r="D16" s="79">
        <v>96080161</v>
      </c>
      <c r="E16" s="79">
        <v>26544464</v>
      </c>
      <c r="F16" s="79">
        <v>0</v>
      </c>
      <c r="G16" s="79">
        <v>0</v>
      </c>
      <c r="H16" s="79">
        <v>0</v>
      </c>
      <c r="I16" s="79">
        <v>4947523</v>
      </c>
      <c r="J16" s="79">
        <v>41562494</v>
      </c>
      <c r="K16" s="79">
        <v>65284043</v>
      </c>
      <c r="L16" s="79">
        <v>234418685</v>
      </c>
      <c r="M16" s="79">
        <v>54589999</v>
      </c>
      <c r="N16" s="79">
        <v>28352311</v>
      </c>
      <c r="O16" s="79">
        <v>15240152</v>
      </c>
      <c r="P16" s="79">
        <v>3145158</v>
      </c>
      <c r="Q16" s="79">
        <v>6206873</v>
      </c>
      <c r="R16" s="79"/>
      <c r="S16" s="79">
        <v>98561003</v>
      </c>
      <c r="T16" s="79">
        <v>12502535</v>
      </c>
      <c r="U16" s="80">
        <v>218598031</v>
      </c>
      <c r="V16" s="81">
        <v>70876000</v>
      </c>
    </row>
    <row r="17" spans="1:22" ht="13.5">
      <c r="A17" s="43" t="s">
        <v>568</v>
      </c>
      <c r="B17" s="77" t="s">
        <v>114</v>
      </c>
      <c r="C17" s="78" t="s">
        <v>115</v>
      </c>
      <c r="D17" s="79">
        <v>392328252</v>
      </c>
      <c r="E17" s="79">
        <v>290000000</v>
      </c>
      <c r="F17" s="79">
        <v>0</v>
      </c>
      <c r="G17" s="79">
        <v>0</v>
      </c>
      <c r="H17" s="79">
        <v>0</v>
      </c>
      <c r="I17" s="79">
        <v>715994</v>
      </c>
      <c r="J17" s="79">
        <v>53726248</v>
      </c>
      <c r="K17" s="79">
        <v>337678583</v>
      </c>
      <c r="L17" s="79">
        <v>1074449077</v>
      </c>
      <c r="M17" s="79">
        <v>218710931</v>
      </c>
      <c r="N17" s="79">
        <v>334172744</v>
      </c>
      <c r="O17" s="79">
        <v>89581064</v>
      </c>
      <c r="P17" s="79">
        <v>58635427</v>
      </c>
      <c r="Q17" s="79">
        <v>55743897</v>
      </c>
      <c r="R17" s="79"/>
      <c r="S17" s="79">
        <v>152602050</v>
      </c>
      <c r="T17" s="79">
        <v>55953763</v>
      </c>
      <c r="U17" s="80">
        <v>965399876</v>
      </c>
      <c r="V17" s="81">
        <v>40255935</v>
      </c>
    </row>
    <row r="18" spans="1:22" ht="13.5">
      <c r="A18" s="43" t="s">
        <v>568</v>
      </c>
      <c r="B18" s="77" t="s">
        <v>116</v>
      </c>
      <c r="C18" s="78" t="s">
        <v>117</v>
      </c>
      <c r="D18" s="79">
        <v>69127983</v>
      </c>
      <c r="E18" s="79">
        <v>5546852</v>
      </c>
      <c r="F18" s="79">
        <v>0</v>
      </c>
      <c r="G18" s="79">
        <v>0</v>
      </c>
      <c r="H18" s="79">
        <v>0</v>
      </c>
      <c r="I18" s="79">
        <v>346995</v>
      </c>
      <c r="J18" s="79">
        <v>30128220</v>
      </c>
      <c r="K18" s="79">
        <v>63955410</v>
      </c>
      <c r="L18" s="79">
        <v>169105460</v>
      </c>
      <c r="M18" s="79">
        <v>18147233</v>
      </c>
      <c r="N18" s="79">
        <v>3001457</v>
      </c>
      <c r="O18" s="79">
        <v>24694890</v>
      </c>
      <c r="P18" s="79">
        <v>6300821</v>
      </c>
      <c r="Q18" s="79">
        <v>3393446</v>
      </c>
      <c r="R18" s="79"/>
      <c r="S18" s="79">
        <v>60376700</v>
      </c>
      <c r="T18" s="79">
        <v>34871911</v>
      </c>
      <c r="U18" s="80">
        <v>150786458</v>
      </c>
      <c r="V18" s="81">
        <v>17800300</v>
      </c>
    </row>
    <row r="19" spans="1:22" ht="13.5">
      <c r="A19" s="43" t="s">
        <v>569</v>
      </c>
      <c r="B19" s="77" t="s">
        <v>479</v>
      </c>
      <c r="C19" s="78" t="s">
        <v>480</v>
      </c>
      <c r="D19" s="79">
        <v>67228552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80777000</v>
      </c>
      <c r="L19" s="79">
        <v>148005552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/>
      <c r="S19" s="79">
        <v>106573000</v>
      </c>
      <c r="T19" s="79">
        <v>41432552</v>
      </c>
      <c r="U19" s="80">
        <v>148005552</v>
      </c>
      <c r="V19" s="81">
        <v>0</v>
      </c>
    </row>
    <row r="20" spans="1:22" ht="12.75">
      <c r="A20" s="44" t="s">
        <v>0</v>
      </c>
      <c r="B20" s="82" t="s">
        <v>570</v>
      </c>
      <c r="C20" s="83" t="s">
        <v>0</v>
      </c>
      <c r="D20" s="83">
        <f aca="true" t="shared" si="1" ref="D20:V20">SUM(D12:D19)</f>
        <v>1306479192</v>
      </c>
      <c r="E20" s="83">
        <f t="shared" si="1"/>
        <v>739960479</v>
      </c>
      <c r="F20" s="83">
        <f t="shared" si="1"/>
        <v>0</v>
      </c>
      <c r="G20" s="83">
        <f t="shared" si="1"/>
        <v>0</v>
      </c>
      <c r="H20" s="83">
        <f t="shared" si="1"/>
        <v>0</v>
      </c>
      <c r="I20" s="83">
        <f t="shared" si="1"/>
        <v>24594806</v>
      </c>
      <c r="J20" s="83">
        <f t="shared" si="1"/>
        <v>223602641</v>
      </c>
      <c r="K20" s="83">
        <f t="shared" si="1"/>
        <v>1139702609</v>
      </c>
      <c r="L20" s="83">
        <f t="shared" si="1"/>
        <v>3434339727</v>
      </c>
      <c r="M20" s="83">
        <f t="shared" si="1"/>
        <v>611328141</v>
      </c>
      <c r="N20" s="83">
        <f t="shared" si="1"/>
        <v>929509788</v>
      </c>
      <c r="O20" s="83">
        <f t="shared" si="1"/>
        <v>357758476</v>
      </c>
      <c r="P20" s="83">
        <f t="shared" si="1"/>
        <v>153918353</v>
      </c>
      <c r="Q20" s="83">
        <f t="shared" si="1"/>
        <v>142612685</v>
      </c>
      <c r="R20" s="83">
        <f t="shared" si="1"/>
        <v>0</v>
      </c>
      <c r="S20" s="83">
        <f t="shared" si="1"/>
        <v>828736751</v>
      </c>
      <c r="T20" s="83">
        <f t="shared" si="1"/>
        <v>355188008</v>
      </c>
      <c r="U20" s="84">
        <f t="shared" si="1"/>
        <v>3379052202</v>
      </c>
      <c r="V20" s="85">
        <f t="shared" si="1"/>
        <v>352328723</v>
      </c>
    </row>
    <row r="21" spans="1:22" ht="13.5">
      <c r="A21" s="43" t="s">
        <v>568</v>
      </c>
      <c r="B21" s="77" t="s">
        <v>118</v>
      </c>
      <c r="C21" s="78" t="s">
        <v>119</v>
      </c>
      <c r="D21" s="79">
        <v>144028168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1200000</v>
      </c>
      <c r="K21" s="79">
        <v>172361271</v>
      </c>
      <c r="L21" s="79">
        <v>317589439</v>
      </c>
      <c r="M21" s="79">
        <v>7500000</v>
      </c>
      <c r="N21" s="79">
        <v>0</v>
      </c>
      <c r="O21" s="79">
        <v>0</v>
      </c>
      <c r="P21" s="79">
        <v>0</v>
      </c>
      <c r="Q21" s="79">
        <v>500000</v>
      </c>
      <c r="R21" s="79"/>
      <c r="S21" s="79">
        <v>278277000</v>
      </c>
      <c r="T21" s="79">
        <v>20770000</v>
      </c>
      <c r="U21" s="80">
        <v>307047000</v>
      </c>
      <c r="V21" s="81">
        <v>72367000</v>
      </c>
    </row>
    <row r="22" spans="1:22" ht="13.5">
      <c r="A22" s="43" t="s">
        <v>568</v>
      </c>
      <c r="B22" s="77" t="s">
        <v>120</v>
      </c>
      <c r="C22" s="78" t="s">
        <v>121</v>
      </c>
      <c r="D22" s="79">
        <v>245495148</v>
      </c>
      <c r="E22" s="79">
        <v>0</v>
      </c>
      <c r="F22" s="79">
        <v>0</v>
      </c>
      <c r="G22" s="79">
        <v>0</v>
      </c>
      <c r="H22" s="79">
        <v>0</v>
      </c>
      <c r="I22" s="79">
        <v>20000</v>
      </c>
      <c r="J22" s="79">
        <v>46072671</v>
      </c>
      <c r="K22" s="79">
        <v>203410938</v>
      </c>
      <c r="L22" s="79">
        <v>494998757</v>
      </c>
      <c r="M22" s="79">
        <v>60000060</v>
      </c>
      <c r="N22" s="79">
        <v>0</v>
      </c>
      <c r="O22" s="79">
        <v>0</v>
      </c>
      <c r="P22" s="79">
        <v>0</v>
      </c>
      <c r="Q22" s="79">
        <v>6000000</v>
      </c>
      <c r="R22" s="79"/>
      <c r="S22" s="79">
        <v>290236322</v>
      </c>
      <c r="T22" s="79">
        <v>39066245</v>
      </c>
      <c r="U22" s="80">
        <v>395302627</v>
      </c>
      <c r="V22" s="81">
        <v>95525662</v>
      </c>
    </row>
    <row r="23" spans="1:22" ht="13.5">
      <c r="A23" s="43" t="s">
        <v>568</v>
      </c>
      <c r="B23" s="77" t="s">
        <v>122</v>
      </c>
      <c r="C23" s="78" t="s">
        <v>123</v>
      </c>
      <c r="D23" s="79">
        <v>45387238</v>
      </c>
      <c r="E23" s="79">
        <v>8500000</v>
      </c>
      <c r="F23" s="79">
        <v>0</v>
      </c>
      <c r="G23" s="79">
        <v>0</v>
      </c>
      <c r="H23" s="79">
        <v>0</v>
      </c>
      <c r="I23" s="79">
        <v>500000</v>
      </c>
      <c r="J23" s="79">
        <v>13000000</v>
      </c>
      <c r="K23" s="79">
        <v>42756000</v>
      </c>
      <c r="L23" s="79">
        <v>110143238</v>
      </c>
      <c r="M23" s="79">
        <v>26999997</v>
      </c>
      <c r="N23" s="79">
        <v>10345475</v>
      </c>
      <c r="O23" s="79">
        <v>0</v>
      </c>
      <c r="P23" s="79">
        <v>0</v>
      </c>
      <c r="Q23" s="79">
        <v>10333182</v>
      </c>
      <c r="R23" s="79"/>
      <c r="S23" s="79">
        <v>51155500</v>
      </c>
      <c r="T23" s="79">
        <v>12530905</v>
      </c>
      <c r="U23" s="80">
        <v>111365059</v>
      </c>
      <c r="V23" s="81">
        <v>11054500</v>
      </c>
    </row>
    <row r="24" spans="1:22" ht="13.5">
      <c r="A24" s="43" t="s">
        <v>568</v>
      </c>
      <c r="B24" s="77" t="s">
        <v>124</v>
      </c>
      <c r="C24" s="78" t="s">
        <v>125</v>
      </c>
      <c r="D24" s="79">
        <v>141926893</v>
      </c>
      <c r="E24" s="79">
        <v>36606099</v>
      </c>
      <c r="F24" s="79">
        <v>0</v>
      </c>
      <c r="G24" s="79">
        <v>0</v>
      </c>
      <c r="H24" s="79">
        <v>0</v>
      </c>
      <c r="I24" s="79">
        <v>3117000</v>
      </c>
      <c r="J24" s="79">
        <v>20000000</v>
      </c>
      <c r="K24" s="79">
        <v>64132197</v>
      </c>
      <c r="L24" s="79">
        <v>265782189</v>
      </c>
      <c r="M24" s="79">
        <v>23784700</v>
      </c>
      <c r="N24" s="79">
        <v>40200000</v>
      </c>
      <c r="O24" s="79">
        <v>0</v>
      </c>
      <c r="P24" s="79">
        <v>0</v>
      </c>
      <c r="Q24" s="79">
        <v>12000000</v>
      </c>
      <c r="R24" s="79"/>
      <c r="S24" s="79">
        <v>121544900</v>
      </c>
      <c r="T24" s="79">
        <v>24671986</v>
      </c>
      <c r="U24" s="80">
        <v>222201586</v>
      </c>
      <c r="V24" s="81">
        <v>28080100</v>
      </c>
    </row>
    <row r="25" spans="1:22" ht="13.5">
      <c r="A25" s="43" t="s">
        <v>568</v>
      </c>
      <c r="B25" s="77" t="s">
        <v>126</v>
      </c>
      <c r="C25" s="78" t="s">
        <v>127</v>
      </c>
      <c r="D25" s="79">
        <v>89064197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4993331</v>
      </c>
      <c r="K25" s="79">
        <v>62500767</v>
      </c>
      <c r="L25" s="79">
        <v>156558295</v>
      </c>
      <c r="M25" s="79">
        <v>41322057</v>
      </c>
      <c r="N25" s="79">
        <v>0</v>
      </c>
      <c r="O25" s="79">
        <v>0</v>
      </c>
      <c r="P25" s="79">
        <v>0</v>
      </c>
      <c r="Q25" s="79">
        <v>1521337</v>
      </c>
      <c r="R25" s="79"/>
      <c r="S25" s="79">
        <v>98480336</v>
      </c>
      <c r="T25" s="79">
        <v>19634569</v>
      </c>
      <c r="U25" s="80">
        <v>160958299</v>
      </c>
      <c r="V25" s="81">
        <v>22399100</v>
      </c>
    </row>
    <row r="26" spans="1:22" ht="13.5">
      <c r="A26" s="43" t="s">
        <v>568</v>
      </c>
      <c r="B26" s="77" t="s">
        <v>128</v>
      </c>
      <c r="C26" s="78" t="s">
        <v>129</v>
      </c>
      <c r="D26" s="79">
        <v>216700300</v>
      </c>
      <c r="E26" s="79">
        <v>45600000</v>
      </c>
      <c r="F26" s="79">
        <v>0</v>
      </c>
      <c r="G26" s="79">
        <v>0</v>
      </c>
      <c r="H26" s="79">
        <v>0</v>
      </c>
      <c r="I26" s="79">
        <v>18695000</v>
      </c>
      <c r="J26" s="79">
        <v>25000000</v>
      </c>
      <c r="K26" s="79">
        <v>108744692</v>
      </c>
      <c r="L26" s="79">
        <v>414739992</v>
      </c>
      <c r="M26" s="79">
        <v>110360400</v>
      </c>
      <c r="N26" s="79">
        <v>52840641</v>
      </c>
      <c r="O26" s="79">
        <v>0</v>
      </c>
      <c r="P26" s="79">
        <v>0</v>
      </c>
      <c r="Q26" s="79">
        <v>17974717</v>
      </c>
      <c r="R26" s="79"/>
      <c r="S26" s="79">
        <v>199643650</v>
      </c>
      <c r="T26" s="79">
        <v>33525000</v>
      </c>
      <c r="U26" s="80">
        <v>414344408</v>
      </c>
      <c r="V26" s="81">
        <v>39266350</v>
      </c>
    </row>
    <row r="27" spans="1:22" ht="13.5">
      <c r="A27" s="43" t="s">
        <v>569</v>
      </c>
      <c r="B27" s="77" t="s">
        <v>481</v>
      </c>
      <c r="C27" s="78" t="s">
        <v>482</v>
      </c>
      <c r="D27" s="79">
        <v>771000432</v>
      </c>
      <c r="E27" s="79">
        <v>0</v>
      </c>
      <c r="F27" s="79">
        <v>0</v>
      </c>
      <c r="G27" s="79">
        <v>0</v>
      </c>
      <c r="H27" s="79">
        <v>0</v>
      </c>
      <c r="I27" s="79">
        <v>94488</v>
      </c>
      <c r="J27" s="79">
        <v>435959544</v>
      </c>
      <c r="K27" s="79">
        <v>683285048</v>
      </c>
      <c r="L27" s="79">
        <v>1890339512</v>
      </c>
      <c r="M27" s="79">
        <v>0</v>
      </c>
      <c r="N27" s="79">
        <v>0</v>
      </c>
      <c r="O27" s="79">
        <v>454310496</v>
      </c>
      <c r="P27" s="79">
        <v>161748336</v>
      </c>
      <c r="Q27" s="79">
        <v>8527428</v>
      </c>
      <c r="R27" s="79"/>
      <c r="S27" s="79">
        <v>1005229428</v>
      </c>
      <c r="T27" s="79">
        <v>126612396</v>
      </c>
      <c r="U27" s="80">
        <v>1756428084</v>
      </c>
      <c r="V27" s="81">
        <v>631302564</v>
      </c>
    </row>
    <row r="28" spans="1:22" ht="12.75">
      <c r="A28" s="44" t="s">
        <v>0</v>
      </c>
      <c r="B28" s="82" t="s">
        <v>571</v>
      </c>
      <c r="C28" s="83" t="s">
        <v>0</v>
      </c>
      <c r="D28" s="83">
        <f aca="true" t="shared" si="2" ref="D28:V28">SUM(D21:D27)</f>
        <v>1653602376</v>
      </c>
      <c r="E28" s="83">
        <f t="shared" si="2"/>
        <v>90706099</v>
      </c>
      <c r="F28" s="83">
        <f t="shared" si="2"/>
        <v>0</v>
      </c>
      <c r="G28" s="83">
        <f t="shared" si="2"/>
        <v>0</v>
      </c>
      <c r="H28" s="83">
        <f t="shared" si="2"/>
        <v>0</v>
      </c>
      <c r="I28" s="83">
        <f t="shared" si="2"/>
        <v>22426488</v>
      </c>
      <c r="J28" s="83">
        <f t="shared" si="2"/>
        <v>546225546</v>
      </c>
      <c r="K28" s="83">
        <f t="shared" si="2"/>
        <v>1337190913</v>
      </c>
      <c r="L28" s="83">
        <f t="shared" si="2"/>
        <v>3650151422</v>
      </c>
      <c r="M28" s="83">
        <f t="shared" si="2"/>
        <v>269967214</v>
      </c>
      <c r="N28" s="83">
        <f t="shared" si="2"/>
        <v>103386116</v>
      </c>
      <c r="O28" s="83">
        <f t="shared" si="2"/>
        <v>454310496</v>
      </c>
      <c r="P28" s="83">
        <f t="shared" si="2"/>
        <v>161748336</v>
      </c>
      <c r="Q28" s="83">
        <f t="shared" si="2"/>
        <v>56856664</v>
      </c>
      <c r="R28" s="83">
        <f t="shared" si="2"/>
        <v>0</v>
      </c>
      <c r="S28" s="83">
        <f t="shared" si="2"/>
        <v>2044567136</v>
      </c>
      <c r="T28" s="83">
        <f t="shared" si="2"/>
        <v>276811101</v>
      </c>
      <c r="U28" s="84">
        <f t="shared" si="2"/>
        <v>3367647063</v>
      </c>
      <c r="V28" s="85">
        <f t="shared" si="2"/>
        <v>899995276</v>
      </c>
    </row>
    <row r="29" spans="1:22" ht="13.5">
      <c r="A29" s="43" t="s">
        <v>568</v>
      </c>
      <c r="B29" s="77" t="s">
        <v>130</v>
      </c>
      <c r="C29" s="78" t="s">
        <v>131</v>
      </c>
      <c r="D29" s="79">
        <v>106795418</v>
      </c>
      <c r="E29" s="79">
        <v>66365000</v>
      </c>
      <c r="F29" s="79">
        <v>0</v>
      </c>
      <c r="G29" s="79">
        <v>0</v>
      </c>
      <c r="H29" s="79">
        <v>0</v>
      </c>
      <c r="I29" s="79">
        <v>9500000</v>
      </c>
      <c r="J29" s="79">
        <v>46000000</v>
      </c>
      <c r="K29" s="79">
        <v>100042839</v>
      </c>
      <c r="L29" s="79">
        <v>328703257</v>
      </c>
      <c r="M29" s="79">
        <v>48511357</v>
      </c>
      <c r="N29" s="79">
        <v>166053130</v>
      </c>
      <c r="O29" s="79">
        <v>0</v>
      </c>
      <c r="P29" s="79">
        <v>0</v>
      </c>
      <c r="Q29" s="79">
        <v>35718930</v>
      </c>
      <c r="R29" s="79"/>
      <c r="S29" s="79">
        <v>54690250</v>
      </c>
      <c r="T29" s="79">
        <v>27085084</v>
      </c>
      <c r="U29" s="80">
        <v>332058751</v>
      </c>
      <c r="V29" s="81">
        <v>15945750</v>
      </c>
    </row>
    <row r="30" spans="1:22" ht="13.5">
      <c r="A30" s="43" t="s">
        <v>568</v>
      </c>
      <c r="B30" s="77" t="s">
        <v>132</v>
      </c>
      <c r="C30" s="78" t="s">
        <v>133</v>
      </c>
      <c r="D30" s="79">
        <v>162866303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1500000</v>
      </c>
      <c r="K30" s="79">
        <v>70634327</v>
      </c>
      <c r="L30" s="79">
        <v>235000630</v>
      </c>
      <c r="M30" s="79">
        <v>8015700</v>
      </c>
      <c r="N30" s="79">
        <v>0</v>
      </c>
      <c r="O30" s="79">
        <v>0</v>
      </c>
      <c r="P30" s="79">
        <v>0</v>
      </c>
      <c r="Q30" s="79">
        <v>1145100</v>
      </c>
      <c r="R30" s="79"/>
      <c r="S30" s="79">
        <v>179196201</v>
      </c>
      <c r="T30" s="79">
        <v>28897678</v>
      </c>
      <c r="U30" s="80">
        <v>217254679</v>
      </c>
      <c r="V30" s="81">
        <v>51653000</v>
      </c>
    </row>
    <row r="31" spans="1:22" ht="13.5">
      <c r="A31" s="43" t="s">
        <v>568</v>
      </c>
      <c r="B31" s="77" t="s">
        <v>134</v>
      </c>
      <c r="C31" s="78" t="s">
        <v>135</v>
      </c>
      <c r="D31" s="79">
        <v>109535874</v>
      </c>
      <c r="E31" s="79">
        <v>12000000</v>
      </c>
      <c r="F31" s="79">
        <v>0</v>
      </c>
      <c r="G31" s="79">
        <v>0</v>
      </c>
      <c r="H31" s="79">
        <v>0</v>
      </c>
      <c r="I31" s="79">
        <v>60000</v>
      </c>
      <c r="J31" s="79">
        <v>3000000</v>
      </c>
      <c r="K31" s="79">
        <v>63199612</v>
      </c>
      <c r="L31" s="79">
        <v>187795486</v>
      </c>
      <c r="M31" s="79">
        <v>11000000</v>
      </c>
      <c r="N31" s="79">
        <v>15000000</v>
      </c>
      <c r="O31" s="79">
        <v>0</v>
      </c>
      <c r="P31" s="79">
        <v>0</v>
      </c>
      <c r="Q31" s="79">
        <v>5000000</v>
      </c>
      <c r="R31" s="79"/>
      <c r="S31" s="79">
        <v>145851751</v>
      </c>
      <c r="T31" s="79">
        <v>13679761</v>
      </c>
      <c r="U31" s="80">
        <v>190531512</v>
      </c>
      <c r="V31" s="81">
        <v>52951250</v>
      </c>
    </row>
    <row r="32" spans="1:22" ht="13.5">
      <c r="A32" s="43" t="s">
        <v>568</v>
      </c>
      <c r="B32" s="77" t="s">
        <v>136</v>
      </c>
      <c r="C32" s="78" t="s">
        <v>137</v>
      </c>
      <c r="D32" s="79">
        <v>112885958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2500000</v>
      </c>
      <c r="K32" s="79">
        <v>134232661</v>
      </c>
      <c r="L32" s="79">
        <v>249618619</v>
      </c>
      <c r="M32" s="79">
        <v>7512920</v>
      </c>
      <c r="N32" s="79">
        <v>0</v>
      </c>
      <c r="O32" s="79">
        <v>0</v>
      </c>
      <c r="P32" s="79">
        <v>0</v>
      </c>
      <c r="Q32" s="79">
        <v>1168715</v>
      </c>
      <c r="R32" s="79"/>
      <c r="S32" s="79">
        <v>166851201</v>
      </c>
      <c r="T32" s="79">
        <v>26399700</v>
      </c>
      <c r="U32" s="80">
        <v>201932536</v>
      </c>
      <c r="V32" s="81">
        <v>55582000</v>
      </c>
    </row>
    <row r="33" spans="1:22" ht="13.5">
      <c r="A33" s="43" t="s">
        <v>568</v>
      </c>
      <c r="B33" s="77" t="s">
        <v>138</v>
      </c>
      <c r="C33" s="78" t="s">
        <v>139</v>
      </c>
      <c r="D33" s="79">
        <v>42422826</v>
      </c>
      <c r="E33" s="79">
        <v>15552710</v>
      </c>
      <c r="F33" s="79">
        <v>0</v>
      </c>
      <c r="G33" s="79">
        <v>0</v>
      </c>
      <c r="H33" s="79">
        <v>0</v>
      </c>
      <c r="I33" s="79">
        <v>561589</v>
      </c>
      <c r="J33" s="79">
        <v>3980262</v>
      </c>
      <c r="K33" s="79">
        <v>47224465</v>
      </c>
      <c r="L33" s="79">
        <v>109741852</v>
      </c>
      <c r="M33" s="79">
        <v>9159822</v>
      </c>
      <c r="N33" s="79">
        <v>12871082</v>
      </c>
      <c r="O33" s="79">
        <v>0</v>
      </c>
      <c r="P33" s="79">
        <v>0</v>
      </c>
      <c r="Q33" s="79">
        <v>4872937</v>
      </c>
      <c r="R33" s="79"/>
      <c r="S33" s="79">
        <v>79101667</v>
      </c>
      <c r="T33" s="79">
        <v>12210007</v>
      </c>
      <c r="U33" s="80">
        <v>118215515</v>
      </c>
      <c r="V33" s="81">
        <v>49434976</v>
      </c>
    </row>
    <row r="34" spans="1:22" ht="13.5">
      <c r="A34" s="43" t="s">
        <v>568</v>
      </c>
      <c r="B34" s="77" t="s">
        <v>140</v>
      </c>
      <c r="C34" s="78" t="s">
        <v>141</v>
      </c>
      <c r="D34" s="79">
        <v>357467065</v>
      </c>
      <c r="E34" s="79">
        <v>284069550</v>
      </c>
      <c r="F34" s="79">
        <v>0</v>
      </c>
      <c r="G34" s="79">
        <v>0</v>
      </c>
      <c r="H34" s="79">
        <v>0</v>
      </c>
      <c r="I34" s="79">
        <v>6500000</v>
      </c>
      <c r="J34" s="79">
        <v>81299600</v>
      </c>
      <c r="K34" s="79">
        <v>135619060</v>
      </c>
      <c r="L34" s="79">
        <v>864955275</v>
      </c>
      <c r="M34" s="79">
        <v>128406680</v>
      </c>
      <c r="N34" s="79">
        <v>356321352</v>
      </c>
      <c r="O34" s="79">
        <v>0</v>
      </c>
      <c r="P34" s="79">
        <v>0</v>
      </c>
      <c r="Q34" s="79">
        <v>79647525</v>
      </c>
      <c r="R34" s="79"/>
      <c r="S34" s="79">
        <v>211603300</v>
      </c>
      <c r="T34" s="79">
        <v>102729665</v>
      </c>
      <c r="U34" s="80">
        <v>878708522</v>
      </c>
      <c r="V34" s="81">
        <v>101269700</v>
      </c>
    </row>
    <row r="35" spans="1:22" ht="13.5">
      <c r="A35" s="43" t="s">
        <v>569</v>
      </c>
      <c r="B35" s="77" t="s">
        <v>483</v>
      </c>
      <c r="C35" s="78" t="s">
        <v>484</v>
      </c>
      <c r="D35" s="79">
        <v>375145436</v>
      </c>
      <c r="E35" s="79">
        <v>0</v>
      </c>
      <c r="F35" s="79">
        <v>0</v>
      </c>
      <c r="G35" s="79">
        <v>0</v>
      </c>
      <c r="H35" s="79">
        <v>0</v>
      </c>
      <c r="I35" s="79">
        <v>510000</v>
      </c>
      <c r="J35" s="79">
        <v>278891121</v>
      </c>
      <c r="K35" s="79">
        <v>486536064</v>
      </c>
      <c r="L35" s="79">
        <v>1141082621</v>
      </c>
      <c r="M35" s="79">
        <v>0</v>
      </c>
      <c r="N35" s="79">
        <v>0</v>
      </c>
      <c r="O35" s="79">
        <v>274388399</v>
      </c>
      <c r="P35" s="79">
        <v>67784364</v>
      </c>
      <c r="Q35" s="79">
        <v>0</v>
      </c>
      <c r="R35" s="79"/>
      <c r="S35" s="79">
        <v>678552669</v>
      </c>
      <c r="T35" s="79">
        <v>179470343</v>
      </c>
      <c r="U35" s="80">
        <v>1200195775</v>
      </c>
      <c r="V35" s="81">
        <v>563391331</v>
      </c>
    </row>
    <row r="36" spans="1:22" ht="12.75">
      <c r="A36" s="44" t="s">
        <v>0</v>
      </c>
      <c r="B36" s="82" t="s">
        <v>572</v>
      </c>
      <c r="C36" s="83" t="s">
        <v>0</v>
      </c>
      <c r="D36" s="83">
        <f aca="true" t="shared" si="3" ref="D36:V36">SUM(D29:D35)</f>
        <v>1267118880</v>
      </c>
      <c r="E36" s="83">
        <f t="shared" si="3"/>
        <v>377987260</v>
      </c>
      <c r="F36" s="83">
        <f t="shared" si="3"/>
        <v>0</v>
      </c>
      <c r="G36" s="83">
        <f t="shared" si="3"/>
        <v>0</v>
      </c>
      <c r="H36" s="83">
        <f t="shared" si="3"/>
        <v>0</v>
      </c>
      <c r="I36" s="83">
        <f t="shared" si="3"/>
        <v>17131589</v>
      </c>
      <c r="J36" s="83">
        <f t="shared" si="3"/>
        <v>417170983</v>
      </c>
      <c r="K36" s="83">
        <f t="shared" si="3"/>
        <v>1037489028</v>
      </c>
      <c r="L36" s="83">
        <f t="shared" si="3"/>
        <v>3116897740</v>
      </c>
      <c r="M36" s="83">
        <f t="shared" si="3"/>
        <v>212606479</v>
      </c>
      <c r="N36" s="83">
        <f t="shared" si="3"/>
        <v>550245564</v>
      </c>
      <c r="O36" s="83">
        <f t="shared" si="3"/>
        <v>274388399</v>
      </c>
      <c r="P36" s="83">
        <f t="shared" si="3"/>
        <v>67784364</v>
      </c>
      <c r="Q36" s="83">
        <f t="shared" si="3"/>
        <v>127553207</v>
      </c>
      <c r="R36" s="83">
        <f t="shared" si="3"/>
        <v>0</v>
      </c>
      <c r="S36" s="83">
        <f t="shared" si="3"/>
        <v>1515847039</v>
      </c>
      <c r="T36" s="83">
        <f t="shared" si="3"/>
        <v>390472238</v>
      </c>
      <c r="U36" s="84">
        <f t="shared" si="3"/>
        <v>3138897290</v>
      </c>
      <c r="V36" s="85">
        <f t="shared" si="3"/>
        <v>890228007</v>
      </c>
    </row>
    <row r="37" spans="1:22" ht="13.5">
      <c r="A37" s="43" t="s">
        <v>568</v>
      </c>
      <c r="B37" s="77" t="s">
        <v>142</v>
      </c>
      <c r="C37" s="78" t="s">
        <v>143</v>
      </c>
      <c r="D37" s="79">
        <v>128568872</v>
      </c>
      <c r="E37" s="79">
        <v>26588000</v>
      </c>
      <c r="F37" s="79">
        <v>0</v>
      </c>
      <c r="G37" s="79">
        <v>0</v>
      </c>
      <c r="H37" s="79">
        <v>0</v>
      </c>
      <c r="I37" s="79">
        <v>233997</v>
      </c>
      <c r="J37" s="79">
        <v>6003660</v>
      </c>
      <c r="K37" s="79">
        <v>174952714</v>
      </c>
      <c r="L37" s="79">
        <v>336347243</v>
      </c>
      <c r="M37" s="79">
        <v>32530124</v>
      </c>
      <c r="N37" s="79">
        <v>40675569</v>
      </c>
      <c r="O37" s="79">
        <v>0</v>
      </c>
      <c r="P37" s="79">
        <v>0</v>
      </c>
      <c r="Q37" s="79">
        <v>3585313</v>
      </c>
      <c r="R37" s="79"/>
      <c r="S37" s="79">
        <v>174001550</v>
      </c>
      <c r="T37" s="79">
        <v>73357874</v>
      </c>
      <c r="U37" s="80">
        <v>324150430</v>
      </c>
      <c r="V37" s="81">
        <v>58719450</v>
      </c>
    </row>
    <row r="38" spans="1:22" ht="13.5">
      <c r="A38" s="43" t="s">
        <v>568</v>
      </c>
      <c r="B38" s="77" t="s">
        <v>144</v>
      </c>
      <c r="C38" s="78" t="s">
        <v>145</v>
      </c>
      <c r="D38" s="79">
        <v>122384820</v>
      </c>
      <c r="E38" s="79">
        <v>47757775</v>
      </c>
      <c r="F38" s="79">
        <v>0</v>
      </c>
      <c r="G38" s="79">
        <v>0</v>
      </c>
      <c r="H38" s="79">
        <v>0</v>
      </c>
      <c r="I38" s="79">
        <v>3379683</v>
      </c>
      <c r="J38" s="79">
        <v>13391150</v>
      </c>
      <c r="K38" s="79">
        <v>121726363</v>
      </c>
      <c r="L38" s="79">
        <v>308639791</v>
      </c>
      <c r="M38" s="79">
        <v>9602127</v>
      </c>
      <c r="N38" s="79">
        <v>48567177</v>
      </c>
      <c r="O38" s="79">
        <v>0</v>
      </c>
      <c r="P38" s="79">
        <v>0</v>
      </c>
      <c r="Q38" s="79">
        <v>10839628</v>
      </c>
      <c r="R38" s="79"/>
      <c r="S38" s="79">
        <v>176704949</v>
      </c>
      <c r="T38" s="79">
        <v>27077591</v>
      </c>
      <c r="U38" s="80">
        <v>272791472</v>
      </c>
      <c r="V38" s="81">
        <v>46112050</v>
      </c>
    </row>
    <row r="39" spans="1:22" ht="13.5">
      <c r="A39" s="43" t="s">
        <v>568</v>
      </c>
      <c r="B39" s="77" t="s">
        <v>146</v>
      </c>
      <c r="C39" s="78" t="s">
        <v>147</v>
      </c>
      <c r="D39" s="79">
        <v>111766493</v>
      </c>
      <c r="E39" s="79">
        <v>71894000</v>
      </c>
      <c r="F39" s="79">
        <v>0</v>
      </c>
      <c r="G39" s="79">
        <v>0</v>
      </c>
      <c r="H39" s="79">
        <v>0</v>
      </c>
      <c r="I39" s="79">
        <v>686779</v>
      </c>
      <c r="J39" s="79">
        <v>6320153</v>
      </c>
      <c r="K39" s="79">
        <v>72500025</v>
      </c>
      <c r="L39" s="79">
        <v>263167450</v>
      </c>
      <c r="M39" s="79">
        <v>33025707</v>
      </c>
      <c r="N39" s="79">
        <v>118204414</v>
      </c>
      <c r="O39" s="79">
        <v>0</v>
      </c>
      <c r="P39" s="79">
        <v>0</v>
      </c>
      <c r="Q39" s="79">
        <v>19806918</v>
      </c>
      <c r="R39" s="79"/>
      <c r="S39" s="79">
        <v>70987711</v>
      </c>
      <c r="T39" s="79">
        <v>32012292</v>
      </c>
      <c r="U39" s="80">
        <v>274037042</v>
      </c>
      <c r="V39" s="81">
        <v>18736850</v>
      </c>
    </row>
    <row r="40" spans="1:22" ht="13.5">
      <c r="A40" s="43" t="s">
        <v>569</v>
      </c>
      <c r="B40" s="77" t="s">
        <v>485</v>
      </c>
      <c r="C40" s="78" t="s">
        <v>486</v>
      </c>
      <c r="D40" s="79">
        <v>258355210</v>
      </c>
      <c r="E40" s="79">
        <v>0</v>
      </c>
      <c r="F40" s="79">
        <v>0</v>
      </c>
      <c r="G40" s="79">
        <v>0</v>
      </c>
      <c r="H40" s="79">
        <v>0</v>
      </c>
      <c r="I40" s="79">
        <v>10657500</v>
      </c>
      <c r="J40" s="79">
        <v>80950285</v>
      </c>
      <c r="K40" s="79">
        <v>356550916</v>
      </c>
      <c r="L40" s="79">
        <v>706513911</v>
      </c>
      <c r="M40" s="79">
        <v>0</v>
      </c>
      <c r="N40" s="79">
        <v>0</v>
      </c>
      <c r="O40" s="79">
        <v>150266776</v>
      </c>
      <c r="P40" s="79">
        <v>33596952</v>
      </c>
      <c r="Q40" s="79">
        <v>0</v>
      </c>
      <c r="R40" s="79"/>
      <c r="S40" s="79">
        <v>397578250</v>
      </c>
      <c r="T40" s="79">
        <v>70874791</v>
      </c>
      <c r="U40" s="80">
        <v>652316769</v>
      </c>
      <c r="V40" s="81">
        <v>174150250</v>
      </c>
    </row>
    <row r="41" spans="1:22" ht="12.75">
      <c r="A41" s="44" t="s">
        <v>0</v>
      </c>
      <c r="B41" s="82" t="s">
        <v>573</v>
      </c>
      <c r="C41" s="83" t="s">
        <v>0</v>
      </c>
      <c r="D41" s="83">
        <f aca="true" t="shared" si="4" ref="D41:V41">SUM(D37:D40)</f>
        <v>621075395</v>
      </c>
      <c r="E41" s="83">
        <f t="shared" si="4"/>
        <v>146239775</v>
      </c>
      <c r="F41" s="83">
        <f t="shared" si="4"/>
        <v>0</v>
      </c>
      <c r="G41" s="83">
        <f t="shared" si="4"/>
        <v>0</v>
      </c>
      <c r="H41" s="83">
        <f t="shared" si="4"/>
        <v>0</v>
      </c>
      <c r="I41" s="83">
        <f t="shared" si="4"/>
        <v>14957959</v>
      </c>
      <c r="J41" s="83">
        <f t="shared" si="4"/>
        <v>106665248</v>
      </c>
      <c r="K41" s="83">
        <f t="shared" si="4"/>
        <v>725730018</v>
      </c>
      <c r="L41" s="83">
        <f t="shared" si="4"/>
        <v>1614668395</v>
      </c>
      <c r="M41" s="83">
        <f t="shared" si="4"/>
        <v>75157958</v>
      </c>
      <c r="N41" s="83">
        <f t="shared" si="4"/>
        <v>207447160</v>
      </c>
      <c r="O41" s="83">
        <f t="shared" si="4"/>
        <v>150266776</v>
      </c>
      <c r="P41" s="83">
        <f t="shared" si="4"/>
        <v>33596952</v>
      </c>
      <c r="Q41" s="83">
        <f t="shared" si="4"/>
        <v>34231859</v>
      </c>
      <c r="R41" s="83">
        <f t="shared" si="4"/>
        <v>0</v>
      </c>
      <c r="S41" s="83">
        <f t="shared" si="4"/>
        <v>819272460</v>
      </c>
      <c r="T41" s="83">
        <f t="shared" si="4"/>
        <v>203322548</v>
      </c>
      <c r="U41" s="84">
        <f t="shared" si="4"/>
        <v>1523295713</v>
      </c>
      <c r="V41" s="85">
        <f t="shared" si="4"/>
        <v>297718600</v>
      </c>
    </row>
    <row r="42" spans="1:22" ht="13.5">
      <c r="A42" s="43" t="s">
        <v>568</v>
      </c>
      <c r="B42" s="77" t="s">
        <v>148</v>
      </c>
      <c r="C42" s="78" t="s">
        <v>149</v>
      </c>
      <c r="D42" s="79">
        <v>208494000</v>
      </c>
      <c r="E42" s="79">
        <v>0</v>
      </c>
      <c r="F42" s="79">
        <v>0</v>
      </c>
      <c r="G42" s="79">
        <v>0</v>
      </c>
      <c r="H42" s="79">
        <v>0</v>
      </c>
      <c r="I42" s="79">
        <v>249996</v>
      </c>
      <c r="J42" s="79">
        <v>43734792</v>
      </c>
      <c r="K42" s="79">
        <v>163142508</v>
      </c>
      <c r="L42" s="79">
        <v>415621296</v>
      </c>
      <c r="M42" s="79">
        <v>44092620</v>
      </c>
      <c r="N42" s="79">
        <v>0</v>
      </c>
      <c r="O42" s="79">
        <v>0</v>
      </c>
      <c r="P42" s="79">
        <v>0</v>
      </c>
      <c r="Q42" s="79">
        <v>1438428</v>
      </c>
      <c r="R42" s="79"/>
      <c r="S42" s="79">
        <v>288708348</v>
      </c>
      <c r="T42" s="79">
        <v>44107764</v>
      </c>
      <c r="U42" s="80">
        <v>378347160</v>
      </c>
      <c r="V42" s="81">
        <v>94044000</v>
      </c>
    </row>
    <row r="43" spans="1:22" ht="13.5">
      <c r="A43" s="43" t="s">
        <v>568</v>
      </c>
      <c r="B43" s="77" t="s">
        <v>150</v>
      </c>
      <c r="C43" s="78" t="s">
        <v>151</v>
      </c>
      <c r="D43" s="79">
        <v>96214433</v>
      </c>
      <c r="E43" s="79">
        <v>0</v>
      </c>
      <c r="F43" s="79">
        <v>0</v>
      </c>
      <c r="G43" s="79">
        <v>0</v>
      </c>
      <c r="H43" s="79">
        <v>0</v>
      </c>
      <c r="I43" s="79">
        <v>334158</v>
      </c>
      <c r="J43" s="79">
        <v>5444430</v>
      </c>
      <c r="K43" s="79">
        <v>154562696</v>
      </c>
      <c r="L43" s="79">
        <v>256555717</v>
      </c>
      <c r="M43" s="79">
        <v>12481304</v>
      </c>
      <c r="N43" s="79">
        <v>0</v>
      </c>
      <c r="O43" s="79">
        <v>0</v>
      </c>
      <c r="P43" s="79">
        <v>0</v>
      </c>
      <c r="Q43" s="79">
        <v>1878588</v>
      </c>
      <c r="R43" s="79"/>
      <c r="S43" s="79">
        <v>178560660</v>
      </c>
      <c r="T43" s="79">
        <v>29369556</v>
      </c>
      <c r="U43" s="80">
        <v>222290108</v>
      </c>
      <c r="V43" s="81">
        <v>93780000</v>
      </c>
    </row>
    <row r="44" spans="1:22" ht="13.5">
      <c r="A44" s="43" t="s">
        <v>568</v>
      </c>
      <c r="B44" s="77" t="s">
        <v>152</v>
      </c>
      <c r="C44" s="78" t="s">
        <v>153</v>
      </c>
      <c r="D44" s="79">
        <v>203296833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9">
        <v>3697386</v>
      </c>
      <c r="K44" s="79">
        <v>224123837</v>
      </c>
      <c r="L44" s="79">
        <v>431118056</v>
      </c>
      <c r="M44" s="79">
        <v>17628381</v>
      </c>
      <c r="N44" s="79">
        <v>0</v>
      </c>
      <c r="O44" s="79">
        <v>0</v>
      </c>
      <c r="P44" s="79">
        <v>0</v>
      </c>
      <c r="Q44" s="79">
        <v>277883</v>
      </c>
      <c r="R44" s="79"/>
      <c r="S44" s="79">
        <v>311024300</v>
      </c>
      <c r="T44" s="79">
        <v>26901489</v>
      </c>
      <c r="U44" s="80">
        <v>355832053</v>
      </c>
      <c r="V44" s="81">
        <v>70034000</v>
      </c>
    </row>
    <row r="45" spans="1:22" ht="13.5">
      <c r="A45" s="43" t="s">
        <v>568</v>
      </c>
      <c r="B45" s="77" t="s">
        <v>154</v>
      </c>
      <c r="C45" s="78" t="s">
        <v>155</v>
      </c>
      <c r="D45" s="79">
        <v>102331584</v>
      </c>
      <c r="E45" s="79">
        <v>0</v>
      </c>
      <c r="F45" s="79">
        <v>0</v>
      </c>
      <c r="G45" s="79">
        <v>0</v>
      </c>
      <c r="H45" s="79">
        <v>0</v>
      </c>
      <c r="I45" s="79">
        <v>0</v>
      </c>
      <c r="J45" s="79">
        <v>17800000</v>
      </c>
      <c r="K45" s="79">
        <v>174220646</v>
      </c>
      <c r="L45" s="79">
        <v>294352230</v>
      </c>
      <c r="M45" s="79">
        <v>24474139</v>
      </c>
      <c r="N45" s="79">
        <v>0</v>
      </c>
      <c r="O45" s="79">
        <v>0</v>
      </c>
      <c r="P45" s="79">
        <v>0</v>
      </c>
      <c r="Q45" s="79">
        <v>1810219</v>
      </c>
      <c r="R45" s="79"/>
      <c r="S45" s="79">
        <v>208751850</v>
      </c>
      <c r="T45" s="79">
        <v>6368735</v>
      </c>
      <c r="U45" s="80">
        <v>241404943</v>
      </c>
      <c r="V45" s="81">
        <v>62847050</v>
      </c>
    </row>
    <row r="46" spans="1:22" ht="13.5">
      <c r="A46" s="43" t="s">
        <v>568</v>
      </c>
      <c r="B46" s="77" t="s">
        <v>156</v>
      </c>
      <c r="C46" s="78" t="s">
        <v>157</v>
      </c>
      <c r="D46" s="79">
        <v>586722925</v>
      </c>
      <c r="E46" s="79">
        <v>399186943</v>
      </c>
      <c r="F46" s="79">
        <v>0</v>
      </c>
      <c r="G46" s="79">
        <v>0</v>
      </c>
      <c r="H46" s="79">
        <v>0</v>
      </c>
      <c r="I46" s="79">
        <v>16300464</v>
      </c>
      <c r="J46" s="79">
        <v>50520771</v>
      </c>
      <c r="K46" s="79">
        <v>379334525</v>
      </c>
      <c r="L46" s="79">
        <v>1432065628</v>
      </c>
      <c r="M46" s="79">
        <v>268577483</v>
      </c>
      <c r="N46" s="79">
        <v>578655720</v>
      </c>
      <c r="O46" s="79">
        <v>0</v>
      </c>
      <c r="P46" s="79">
        <v>0</v>
      </c>
      <c r="Q46" s="79">
        <v>71288382</v>
      </c>
      <c r="R46" s="79"/>
      <c r="S46" s="79">
        <v>384352350</v>
      </c>
      <c r="T46" s="79">
        <v>177298615</v>
      </c>
      <c r="U46" s="80">
        <v>1480172550</v>
      </c>
      <c r="V46" s="81">
        <v>128383529</v>
      </c>
    </row>
    <row r="47" spans="1:22" ht="13.5">
      <c r="A47" s="43" t="s">
        <v>569</v>
      </c>
      <c r="B47" s="77" t="s">
        <v>487</v>
      </c>
      <c r="C47" s="78" t="s">
        <v>488</v>
      </c>
      <c r="D47" s="79">
        <v>752601529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136311520</v>
      </c>
      <c r="K47" s="79">
        <v>694224248</v>
      </c>
      <c r="L47" s="79">
        <v>1583137297</v>
      </c>
      <c r="M47" s="79">
        <v>0</v>
      </c>
      <c r="N47" s="79">
        <v>0</v>
      </c>
      <c r="O47" s="79">
        <v>247956705</v>
      </c>
      <c r="P47" s="79">
        <v>116994162</v>
      </c>
      <c r="Q47" s="79">
        <v>0</v>
      </c>
      <c r="R47" s="79"/>
      <c r="S47" s="79">
        <v>1007694595</v>
      </c>
      <c r="T47" s="79">
        <v>387027482</v>
      </c>
      <c r="U47" s="80">
        <v>1759672944</v>
      </c>
      <c r="V47" s="81">
        <v>1078480366</v>
      </c>
    </row>
    <row r="48" spans="1:22" ht="12.75">
      <c r="A48" s="44" t="s">
        <v>0</v>
      </c>
      <c r="B48" s="82" t="s">
        <v>574</v>
      </c>
      <c r="C48" s="83" t="s">
        <v>0</v>
      </c>
      <c r="D48" s="83">
        <f aca="true" t="shared" si="5" ref="D48:V48">SUM(D42:D47)</f>
        <v>1949661304</v>
      </c>
      <c r="E48" s="83">
        <f t="shared" si="5"/>
        <v>399186943</v>
      </c>
      <c r="F48" s="83">
        <f t="shared" si="5"/>
        <v>0</v>
      </c>
      <c r="G48" s="83">
        <f t="shared" si="5"/>
        <v>0</v>
      </c>
      <c r="H48" s="83">
        <f t="shared" si="5"/>
        <v>0</v>
      </c>
      <c r="I48" s="83">
        <f t="shared" si="5"/>
        <v>16884618</v>
      </c>
      <c r="J48" s="83">
        <f t="shared" si="5"/>
        <v>257508899</v>
      </c>
      <c r="K48" s="83">
        <f t="shared" si="5"/>
        <v>1789608460</v>
      </c>
      <c r="L48" s="83">
        <f t="shared" si="5"/>
        <v>4412850224</v>
      </c>
      <c r="M48" s="83">
        <f t="shared" si="5"/>
        <v>367253927</v>
      </c>
      <c r="N48" s="83">
        <f t="shared" si="5"/>
        <v>578655720</v>
      </c>
      <c r="O48" s="83">
        <f t="shared" si="5"/>
        <v>247956705</v>
      </c>
      <c r="P48" s="83">
        <f t="shared" si="5"/>
        <v>116994162</v>
      </c>
      <c r="Q48" s="83">
        <f t="shared" si="5"/>
        <v>76693500</v>
      </c>
      <c r="R48" s="83">
        <f t="shared" si="5"/>
        <v>0</v>
      </c>
      <c r="S48" s="83">
        <f t="shared" si="5"/>
        <v>2379092103</v>
      </c>
      <c r="T48" s="83">
        <f t="shared" si="5"/>
        <v>671073641</v>
      </c>
      <c r="U48" s="84">
        <f t="shared" si="5"/>
        <v>4437719758</v>
      </c>
      <c r="V48" s="85">
        <f t="shared" si="5"/>
        <v>1527568945</v>
      </c>
    </row>
    <row r="49" spans="1:22" ht="13.5">
      <c r="A49" s="43" t="s">
        <v>568</v>
      </c>
      <c r="B49" s="77" t="s">
        <v>158</v>
      </c>
      <c r="C49" s="78" t="s">
        <v>159</v>
      </c>
      <c r="D49" s="79">
        <v>153950820</v>
      </c>
      <c r="E49" s="79">
        <v>50000004</v>
      </c>
      <c r="F49" s="79">
        <v>0</v>
      </c>
      <c r="G49" s="79">
        <v>0</v>
      </c>
      <c r="H49" s="79">
        <v>0</v>
      </c>
      <c r="I49" s="79">
        <v>0</v>
      </c>
      <c r="J49" s="79">
        <v>6999996</v>
      </c>
      <c r="K49" s="79">
        <v>219395076</v>
      </c>
      <c r="L49" s="79">
        <v>430345896</v>
      </c>
      <c r="M49" s="79">
        <v>54088416</v>
      </c>
      <c r="N49" s="79">
        <v>55006644</v>
      </c>
      <c r="O49" s="79">
        <v>0</v>
      </c>
      <c r="P49" s="79">
        <v>0</v>
      </c>
      <c r="Q49" s="79">
        <v>15525768</v>
      </c>
      <c r="R49" s="79"/>
      <c r="S49" s="79">
        <v>267312996</v>
      </c>
      <c r="T49" s="79">
        <v>35813328</v>
      </c>
      <c r="U49" s="80">
        <v>427747152</v>
      </c>
      <c r="V49" s="81">
        <v>145471008</v>
      </c>
    </row>
    <row r="50" spans="1:22" ht="13.5">
      <c r="A50" s="43" t="s">
        <v>568</v>
      </c>
      <c r="B50" s="77" t="s">
        <v>160</v>
      </c>
      <c r="C50" s="78" t="s">
        <v>161</v>
      </c>
      <c r="D50" s="79">
        <v>115958798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2100000</v>
      </c>
      <c r="K50" s="79">
        <v>246835809</v>
      </c>
      <c r="L50" s="79">
        <v>364894607</v>
      </c>
      <c r="M50" s="79">
        <v>46247458</v>
      </c>
      <c r="N50" s="79">
        <v>0</v>
      </c>
      <c r="O50" s="79">
        <v>0</v>
      </c>
      <c r="P50" s="79">
        <v>0</v>
      </c>
      <c r="Q50" s="79">
        <v>1050000</v>
      </c>
      <c r="R50" s="79"/>
      <c r="S50" s="79">
        <v>244799774</v>
      </c>
      <c r="T50" s="79">
        <v>47924202</v>
      </c>
      <c r="U50" s="80">
        <v>340021434</v>
      </c>
      <c r="V50" s="81">
        <v>123792163</v>
      </c>
    </row>
    <row r="51" spans="1:22" ht="13.5">
      <c r="A51" s="43" t="s">
        <v>568</v>
      </c>
      <c r="B51" s="77" t="s">
        <v>162</v>
      </c>
      <c r="C51" s="78" t="s">
        <v>163</v>
      </c>
      <c r="D51" s="79">
        <v>152860668</v>
      </c>
      <c r="E51" s="79">
        <v>40777132</v>
      </c>
      <c r="F51" s="79">
        <v>0</v>
      </c>
      <c r="G51" s="79">
        <v>0</v>
      </c>
      <c r="H51" s="79">
        <v>0</v>
      </c>
      <c r="I51" s="79">
        <v>150000</v>
      </c>
      <c r="J51" s="79">
        <v>9600000</v>
      </c>
      <c r="K51" s="79">
        <v>230141568</v>
      </c>
      <c r="L51" s="79">
        <v>433529368</v>
      </c>
      <c r="M51" s="79">
        <v>26171349</v>
      </c>
      <c r="N51" s="79">
        <v>38809081</v>
      </c>
      <c r="O51" s="79">
        <v>0</v>
      </c>
      <c r="P51" s="79">
        <v>0</v>
      </c>
      <c r="Q51" s="79">
        <v>4664922</v>
      </c>
      <c r="R51" s="79"/>
      <c r="S51" s="79">
        <v>295690000</v>
      </c>
      <c r="T51" s="79">
        <v>24697091</v>
      </c>
      <c r="U51" s="80">
        <v>390032443</v>
      </c>
      <c r="V51" s="81">
        <v>99295500</v>
      </c>
    </row>
    <row r="52" spans="1:22" ht="13.5">
      <c r="A52" s="43" t="s">
        <v>568</v>
      </c>
      <c r="B52" s="77" t="s">
        <v>164</v>
      </c>
      <c r="C52" s="78" t="s">
        <v>165</v>
      </c>
      <c r="D52" s="79">
        <v>99085575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1000000</v>
      </c>
      <c r="K52" s="79">
        <v>119917356</v>
      </c>
      <c r="L52" s="79">
        <v>220002931</v>
      </c>
      <c r="M52" s="79">
        <v>14577540</v>
      </c>
      <c r="N52" s="79">
        <v>0</v>
      </c>
      <c r="O52" s="79">
        <v>0</v>
      </c>
      <c r="P52" s="79">
        <v>0</v>
      </c>
      <c r="Q52" s="79">
        <v>326973</v>
      </c>
      <c r="R52" s="79"/>
      <c r="S52" s="79">
        <v>143340000</v>
      </c>
      <c r="T52" s="79">
        <v>80107286</v>
      </c>
      <c r="U52" s="80">
        <v>238351799</v>
      </c>
      <c r="V52" s="81">
        <v>52224000</v>
      </c>
    </row>
    <row r="53" spans="1:22" ht="13.5">
      <c r="A53" s="43" t="s">
        <v>569</v>
      </c>
      <c r="B53" s="77" t="s">
        <v>547</v>
      </c>
      <c r="C53" s="78" t="s">
        <v>548</v>
      </c>
      <c r="D53" s="79">
        <v>314055303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79">
        <v>25000000</v>
      </c>
      <c r="K53" s="79">
        <v>445995572</v>
      </c>
      <c r="L53" s="79">
        <v>785050875</v>
      </c>
      <c r="M53" s="79">
        <v>0</v>
      </c>
      <c r="N53" s="79">
        <v>0</v>
      </c>
      <c r="O53" s="79">
        <v>34955010</v>
      </c>
      <c r="P53" s="79">
        <v>3575709</v>
      </c>
      <c r="Q53" s="79">
        <v>0</v>
      </c>
      <c r="R53" s="79"/>
      <c r="S53" s="79">
        <v>642017000</v>
      </c>
      <c r="T53" s="79">
        <v>108548316</v>
      </c>
      <c r="U53" s="80">
        <v>789096035</v>
      </c>
      <c r="V53" s="81">
        <v>564558000</v>
      </c>
    </row>
    <row r="54" spans="1:22" ht="12.75">
      <c r="A54" s="44" t="s">
        <v>0</v>
      </c>
      <c r="B54" s="82" t="s">
        <v>575</v>
      </c>
      <c r="C54" s="83" t="s">
        <v>0</v>
      </c>
      <c r="D54" s="83">
        <f aca="true" t="shared" si="6" ref="D54:V54">SUM(D49:D53)</f>
        <v>835911164</v>
      </c>
      <c r="E54" s="83">
        <f t="shared" si="6"/>
        <v>90777136</v>
      </c>
      <c r="F54" s="83">
        <f t="shared" si="6"/>
        <v>0</v>
      </c>
      <c r="G54" s="83">
        <f t="shared" si="6"/>
        <v>0</v>
      </c>
      <c r="H54" s="83">
        <f t="shared" si="6"/>
        <v>0</v>
      </c>
      <c r="I54" s="83">
        <f t="shared" si="6"/>
        <v>150000</v>
      </c>
      <c r="J54" s="83">
        <f t="shared" si="6"/>
        <v>44699996</v>
      </c>
      <c r="K54" s="83">
        <f t="shared" si="6"/>
        <v>1262285381</v>
      </c>
      <c r="L54" s="83">
        <f t="shared" si="6"/>
        <v>2233823677</v>
      </c>
      <c r="M54" s="83">
        <f t="shared" si="6"/>
        <v>141084763</v>
      </c>
      <c r="N54" s="83">
        <f t="shared" si="6"/>
        <v>93815725</v>
      </c>
      <c r="O54" s="83">
        <f t="shared" si="6"/>
        <v>34955010</v>
      </c>
      <c r="P54" s="83">
        <f t="shared" si="6"/>
        <v>3575709</v>
      </c>
      <c r="Q54" s="83">
        <f t="shared" si="6"/>
        <v>21567663</v>
      </c>
      <c r="R54" s="83">
        <f t="shared" si="6"/>
        <v>0</v>
      </c>
      <c r="S54" s="83">
        <f t="shared" si="6"/>
        <v>1593159770</v>
      </c>
      <c r="T54" s="83">
        <f t="shared" si="6"/>
        <v>297090223</v>
      </c>
      <c r="U54" s="84">
        <f t="shared" si="6"/>
        <v>2185248863</v>
      </c>
      <c r="V54" s="85">
        <f t="shared" si="6"/>
        <v>985340671</v>
      </c>
    </row>
    <row r="55" spans="1:22" ht="12.75">
      <c r="A55" s="44" t="s">
        <v>0</v>
      </c>
      <c r="B55" s="82" t="s">
        <v>576</v>
      </c>
      <c r="C55" s="83" t="s">
        <v>0</v>
      </c>
      <c r="D55" s="83">
        <f aca="true" t="shared" si="7" ref="D55:V55">SUM(D9:D10,D12:D19,D21:D27,D29:D35,D37:D40,D42:D47,D49:D53)</f>
        <v>14255695428</v>
      </c>
      <c r="E55" s="83">
        <f t="shared" si="7"/>
        <v>8144313672</v>
      </c>
      <c r="F55" s="83">
        <f t="shared" si="7"/>
        <v>0</v>
      </c>
      <c r="G55" s="83">
        <f t="shared" si="7"/>
        <v>0</v>
      </c>
      <c r="H55" s="83">
        <f t="shared" si="7"/>
        <v>0</v>
      </c>
      <c r="I55" s="83">
        <f t="shared" si="7"/>
        <v>275988480</v>
      </c>
      <c r="J55" s="83">
        <f t="shared" si="7"/>
        <v>3886816613</v>
      </c>
      <c r="K55" s="83">
        <f t="shared" si="7"/>
        <v>13415796885</v>
      </c>
      <c r="L55" s="83">
        <f t="shared" si="7"/>
        <v>39978611078</v>
      </c>
      <c r="M55" s="83">
        <f t="shared" si="7"/>
        <v>6149742672</v>
      </c>
      <c r="N55" s="83">
        <f t="shared" si="7"/>
        <v>9360972038</v>
      </c>
      <c r="O55" s="83">
        <f t="shared" si="7"/>
        <v>3695285380</v>
      </c>
      <c r="P55" s="83">
        <f t="shared" si="7"/>
        <v>1724605581</v>
      </c>
      <c r="Q55" s="83">
        <f t="shared" si="7"/>
        <v>1107839024</v>
      </c>
      <c r="R55" s="83">
        <f t="shared" si="7"/>
        <v>0</v>
      </c>
      <c r="S55" s="83">
        <f t="shared" si="7"/>
        <v>12107107742</v>
      </c>
      <c r="T55" s="83">
        <f t="shared" si="7"/>
        <v>4956367959</v>
      </c>
      <c r="U55" s="84">
        <f t="shared" si="7"/>
        <v>39101920396</v>
      </c>
      <c r="V55" s="85">
        <f t="shared" si="7"/>
        <v>6496775062</v>
      </c>
    </row>
    <row r="56" spans="1:22" ht="13.5">
      <c r="A56" s="36"/>
      <c r="B56" s="97" t="s">
        <v>0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8"/>
      <c r="V56" s="76"/>
    </row>
    <row r="57" spans="1:22" ht="13.5">
      <c r="A57" s="45" t="s">
        <v>0</v>
      </c>
      <c r="B57" s="126" t="s">
        <v>45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89"/>
      <c r="V57" s="76"/>
    </row>
    <row r="58" spans="1:22" ht="12.75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6"/>
    </row>
    <row r="59" spans="1:22" ht="12.75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6"/>
    </row>
    <row r="60" spans="1:22" ht="12.75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6"/>
    </row>
    <row r="61" spans="1:22" ht="12.75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6"/>
    </row>
    <row r="62" spans="1:22" ht="12.75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6"/>
    </row>
    <row r="63" spans="1:22" ht="12.75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6"/>
    </row>
    <row r="64" spans="1:22" ht="12.75">
      <c r="A64" s="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6"/>
    </row>
    <row r="65" spans="1:22" ht="12.75">
      <c r="A65" s="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6"/>
    </row>
    <row r="66" spans="1:22" ht="12.75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6"/>
    </row>
    <row r="67" spans="1:22" ht="12.75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6"/>
    </row>
    <row r="68" spans="1:22" ht="12.75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6"/>
    </row>
    <row r="69" spans="1:22" ht="12.75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6"/>
    </row>
    <row r="70" spans="1:22" ht="12.75">
      <c r="A70" s="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6"/>
    </row>
    <row r="71" spans="1:22" ht="12.75">
      <c r="A71" s="2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6"/>
    </row>
    <row r="72" spans="1:22" ht="12.75">
      <c r="A72" s="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6"/>
    </row>
    <row r="73" spans="1:22" ht="12.75">
      <c r="A73" s="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6"/>
    </row>
    <row r="74" spans="1:22" ht="12.75">
      <c r="A74" s="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6"/>
    </row>
    <row r="75" spans="1:22" ht="12.75">
      <c r="A75" s="2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6"/>
    </row>
    <row r="76" spans="1:22" ht="12.75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6"/>
    </row>
    <row r="77" spans="1:22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6"/>
    </row>
    <row r="78" spans="1:22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6"/>
    </row>
    <row r="79" spans="1:22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6"/>
    </row>
    <row r="80" spans="1:22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6"/>
    </row>
    <row r="81" spans="1:22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6"/>
    </row>
    <row r="82" spans="1:22" ht="12.75">
      <c r="A82" s="2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6"/>
    </row>
    <row r="83" spans="1:22" ht="12.75">
      <c r="A83" s="2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/>
    </row>
    <row r="84" spans="2:22" ht="12.7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</row>
    <row r="85" spans="2:22" ht="12.7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</row>
    <row r="86" spans="2:22" ht="12.7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</row>
    <row r="87" spans="2:22" ht="12.7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</row>
    <row r="88" spans="2:22" ht="12.7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</row>
    <row r="89" spans="2:22" ht="12.7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</row>
    <row r="90" spans="2:22" ht="12.7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</row>
    <row r="91" spans="2:22" ht="12.7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</row>
    <row r="92" spans="2:22" ht="12.7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</row>
    <row r="93" spans="2:22" ht="12.7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</row>
    <row r="94" spans="2:22" ht="12.7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</row>
    <row r="95" spans="2:22" ht="12.7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</row>
    <row r="96" spans="2:22" ht="12.7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</row>
    <row r="97" spans="2:22" ht="12.7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</row>
    <row r="98" spans="2:22" ht="12.7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</row>
    <row r="99" spans="2:22" ht="12.7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</row>
    <row r="100" spans="2:22" ht="12.7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</row>
    <row r="101" spans="2:22" ht="12.7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</row>
    <row r="102" spans="2:22" ht="12.7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</row>
    <row r="103" spans="2:22" ht="12.7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</row>
    <row r="104" spans="2:22" ht="12.7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</row>
    <row r="105" spans="2:22" ht="12.7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</row>
    <row r="106" spans="2:22" ht="12.7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</row>
    <row r="107" spans="2:22" ht="12.7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2:22" ht="12.7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</row>
    <row r="109" spans="2:22" ht="12.7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</row>
    <row r="110" spans="2:22" ht="12.7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</row>
    <row r="111" spans="2:22" ht="12.7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</row>
    <row r="112" spans="2:22" ht="12.7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</row>
    <row r="113" spans="2:22" ht="12.7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</row>
    <row r="114" spans="2:22" ht="12.7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</row>
    <row r="115" spans="2:22" ht="12.7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</row>
    <row r="116" spans="2:22" ht="12.7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</row>
    <row r="117" spans="2:22" ht="12.7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</row>
    <row r="118" spans="2:22" ht="12.75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</row>
    <row r="119" spans="2:22" ht="12.75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</row>
    <row r="120" spans="2:22" ht="12.75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</row>
    <row r="121" spans="2:22" ht="12.75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</row>
    <row r="122" spans="2:22" ht="12.75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</row>
    <row r="123" spans="2:22" ht="12.75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</row>
    <row r="124" spans="2:22" ht="12.75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</row>
    <row r="125" spans="2:22" ht="12.75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</row>
    <row r="126" spans="2:22" ht="12.75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</row>
    <row r="127" spans="2:22" ht="12.75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</row>
    <row r="128" spans="2:22" ht="12.75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</row>
    <row r="129" spans="2:22" ht="12.75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</row>
    <row r="130" spans="2:22" ht="12.75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</row>
    <row r="131" spans="2:22" ht="12.75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</row>
    <row r="132" spans="2:22" ht="12.75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</row>
    <row r="133" spans="2:22" ht="12.75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</row>
    <row r="134" spans="2:22" ht="12.75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</row>
    <row r="135" spans="2:22" ht="12.75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</row>
    <row r="136" spans="2:22" ht="12.75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</row>
    <row r="137" spans="2:22" ht="12.75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</row>
    <row r="138" spans="2:22" ht="12.75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</row>
    <row r="139" spans="2:22" ht="12.75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</row>
    <row r="140" spans="2:22" ht="12.75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</row>
    <row r="141" spans="2:22" ht="12.75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</row>
    <row r="142" spans="2:22" ht="12.75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</row>
    <row r="143" spans="2:22" ht="12.75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</row>
    <row r="144" spans="2:22" ht="12.75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</row>
    <row r="145" spans="2:22" ht="12.75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</row>
    <row r="146" spans="2:22" ht="12.75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</row>
    <row r="147" spans="2:22" ht="12.75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</row>
    <row r="148" spans="2:22" ht="12.75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</row>
    <row r="149" spans="2:22" ht="12.75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</row>
    <row r="150" spans="2:22" ht="12.75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</row>
    <row r="151" spans="2:22" ht="12.75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</row>
    <row r="152" spans="2:22" ht="12.75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</row>
    <row r="153" spans="2:22" ht="12.75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</row>
    <row r="154" spans="2:22" ht="12.75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</row>
    <row r="155" spans="2:22" ht="12.75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</row>
    <row r="156" spans="2:22" ht="12.75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</row>
    <row r="157" spans="2:22" ht="12.75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</row>
    <row r="158" spans="2:22" ht="12.75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</row>
    <row r="159" spans="2:22" ht="12.75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</row>
    <row r="160" spans="2:22" ht="12.75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</row>
    <row r="161" spans="2:22" ht="12.75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</row>
    <row r="162" spans="2:22" ht="12.75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</row>
    <row r="163" spans="2:22" ht="12.75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</row>
    <row r="164" spans="2:22" ht="12.75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</row>
    <row r="165" spans="2:22" ht="12.75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</row>
    <row r="166" spans="2:22" ht="12.75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</row>
    <row r="167" spans="2:22" ht="12.75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</row>
    <row r="168" spans="2:22" ht="12.75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</row>
    <row r="169" spans="2:22" ht="12.75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</row>
    <row r="170" spans="2:22" ht="12.75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</row>
    <row r="171" spans="2:22" ht="12.75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</row>
    <row r="172" spans="2:22" ht="12.75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</row>
    <row r="173" spans="2:22" ht="12.75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</row>
    <row r="174" spans="2:22" ht="12.75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</row>
    <row r="175" spans="2:22" ht="12.75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</row>
    <row r="176" spans="2:22" ht="12.75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</row>
    <row r="177" spans="2:22" ht="12.75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</row>
    <row r="178" spans="2:22" ht="12.75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</row>
    <row r="179" spans="2:22" ht="12.75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</row>
    <row r="180" spans="2:22" ht="12.75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</row>
    <row r="181" spans="2:22" ht="12.75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</row>
    <row r="182" spans="2:22" ht="12.75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</row>
    <row r="183" spans="2:22" ht="12.75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</row>
    <row r="184" spans="2:22" ht="12.75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</row>
    <row r="185" spans="2:22" ht="12.75"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</row>
    <row r="186" spans="2:22" ht="12.75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</row>
    <row r="187" spans="2:22" ht="12.75"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</row>
    <row r="188" spans="2:22" ht="12.75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</row>
    <row r="189" spans="2:22" ht="12.75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</row>
    <row r="190" spans="2:22" ht="12.75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</row>
    <row r="191" spans="2:22" ht="12.75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</row>
    <row r="192" spans="2:22" ht="12.75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</row>
    <row r="193" spans="2:22" ht="12.75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</row>
    <row r="194" spans="2:22" ht="12.75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</row>
    <row r="195" spans="2:22" ht="12.75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</row>
    <row r="196" spans="2:22" ht="12.75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</row>
    <row r="197" spans="2:22" ht="12.75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</row>
    <row r="198" spans="2:22" ht="12.75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</row>
    <row r="199" spans="2:22" ht="12.75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</row>
    <row r="200" spans="2:22" ht="12.75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</row>
    <row r="201" spans="2:22" ht="12.75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</row>
    <row r="202" spans="2:22" ht="12.75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</row>
    <row r="203" spans="2:22" ht="12.75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</row>
    <row r="204" spans="2:22" ht="12.75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</row>
    <row r="205" spans="2:22" ht="12.75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</row>
    <row r="206" spans="2:22" ht="12.75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</row>
    <row r="207" spans="2:22" ht="12.75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</row>
    <row r="208" spans="2:22" ht="12.75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</row>
    <row r="209" spans="2:22" ht="12.75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</row>
    <row r="210" spans="2:22" ht="12.75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</row>
    <row r="211" spans="2:22" ht="12.75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</row>
    <row r="212" spans="2:22" ht="12.75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</row>
    <row r="213" spans="2:22" ht="12.75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</row>
    <row r="214" spans="2:22" ht="12.75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</row>
    <row r="215" spans="2:22" ht="12.75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</row>
    <row r="216" spans="2:22" ht="12.75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</row>
    <row r="217" spans="2:22" ht="12.75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</row>
    <row r="218" spans="2:22" ht="12.75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</row>
    <row r="219" spans="2:22" ht="12.75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</row>
    <row r="220" spans="2:22" ht="12.75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</row>
    <row r="221" spans="2:22" ht="12.75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</row>
    <row r="222" spans="2:22" ht="12.75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</row>
    <row r="223" spans="2:22" ht="12.75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</row>
    <row r="224" spans="2:22" ht="12.75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</row>
    <row r="225" spans="2:22" ht="12.75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</row>
    <row r="226" spans="2:22" ht="12.75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</row>
    <row r="227" spans="2:22" ht="12.75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</row>
    <row r="228" spans="2:22" ht="12.75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</row>
    <row r="229" spans="2:22" ht="12.75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</row>
    <row r="230" spans="2:22" ht="12.75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</row>
    <row r="231" spans="2:22" ht="12.75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</row>
    <row r="232" spans="2:22" ht="12.75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</row>
    <row r="233" spans="2:22" ht="12.75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</row>
    <row r="234" spans="2:22" ht="12.75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</row>
    <row r="235" spans="2:22" ht="12.75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</row>
    <row r="236" spans="2:22" ht="12.75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</row>
    <row r="237" spans="2:22" ht="12.75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</row>
    <row r="238" spans="2:22" ht="12.7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</row>
    <row r="239" spans="2:22" ht="12.75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</row>
    <row r="240" spans="2:22" ht="12.75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</row>
    <row r="241" spans="2:22" ht="12.75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</row>
    <row r="242" spans="2:22" ht="12.75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</row>
    <row r="243" spans="2:22" ht="12.7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</row>
    <row r="244" spans="2:22" ht="12.75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</row>
    <row r="245" spans="2:22" ht="12.75"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</row>
    <row r="246" spans="2:22" ht="12.75"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</row>
    <row r="247" spans="2:22" ht="12.75"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</row>
    <row r="248" spans="2:22" ht="12.75"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</row>
    <row r="249" spans="2:22" ht="12.75"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</row>
    <row r="250" spans="2:22" ht="12.75"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</row>
    <row r="251" spans="2:22" ht="12.75"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</row>
    <row r="252" spans="2:22" ht="12.75"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</row>
    <row r="253" spans="2:22" ht="12.75"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</row>
    <row r="254" spans="2:22" ht="12.75"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</row>
    <row r="255" spans="2:22" ht="12.75"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</row>
    <row r="256" spans="2:22" ht="12.75"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</row>
    <row r="257" spans="2:22" ht="12.75"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</row>
    <row r="258" spans="2:22" ht="12.7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</row>
    <row r="259" spans="2:22" ht="12.7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</row>
    <row r="260" spans="2:22" ht="12.7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</row>
    <row r="261" spans="2:22" ht="12.7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</row>
    <row r="262" spans="2:22" ht="12.75"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</row>
    <row r="263" spans="2:22" ht="12.75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</row>
    <row r="264" spans="2:22" ht="12.75"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</row>
    <row r="265" spans="2:22" ht="12.75"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</row>
    <row r="266" spans="2:22" ht="12.75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</row>
    <row r="267" spans="2:22" ht="12.75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</row>
    <row r="268" spans="2:22" ht="12.75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</row>
    <row r="269" spans="2:22" ht="12.75"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</row>
    <row r="270" spans="2:22" ht="12.75"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</row>
    <row r="271" spans="2:22" ht="12.75"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</row>
    <row r="272" spans="2:22" ht="12.75"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</row>
    <row r="273" spans="2:22" ht="12.75"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</row>
    <row r="274" spans="2:22" ht="12.75"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</row>
    <row r="275" spans="2:22" ht="12.75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</row>
    <row r="276" spans="2:22" ht="12.75"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</row>
    <row r="277" spans="2:22" ht="12.75"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</row>
    <row r="278" spans="2:22" ht="12.75"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</row>
    <row r="279" spans="2:22" ht="12.75"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</row>
    <row r="280" spans="2:22" ht="12.75"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</row>
    <row r="281" spans="2:22" ht="12.75"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</row>
    <row r="282" spans="2:22" ht="12.75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</row>
    <row r="283" spans="2:22" ht="12.75"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</row>
    <row r="284" spans="2:22" ht="12.75"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</row>
    <row r="285" spans="2:22" ht="12.75"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</row>
    <row r="286" spans="2:22" ht="12.75"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</row>
    <row r="287" spans="2:22" ht="12.75"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</row>
    <row r="288" spans="2:22" ht="12.75"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</row>
    <row r="289" spans="2:22" ht="12.75"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</row>
    <row r="290" spans="2:22" ht="12.75"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</row>
    <row r="291" spans="2:22" ht="12.75"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</row>
    <row r="292" spans="2:22" ht="12.75"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</row>
    <row r="293" spans="2:22" ht="12.75"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</row>
    <row r="294" spans="2:22" ht="12.75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</row>
    <row r="295" spans="2:22" ht="12.75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</row>
    <row r="296" spans="2:22" ht="12.75"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</row>
    <row r="297" spans="2:22" ht="12.75"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</row>
    <row r="298" spans="2:22" ht="12.75"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</row>
    <row r="299" spans="2:22" ht="12.75"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</row>
    <row r="300" spans="2:22" ht="12.75"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</row>
  </sheetData>
  <sheetProtection/>
  <mergeCells count="5">
    <mergeCell ref="D4:L4"/>
    <mergeCell ref="B57:T57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  <rowBreaks count="1" manualBreakCount="1">
    <brk id="5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21" width="12.57421875" style="0" bestFit="1" customWidth="1"/>
    <col min="22" max="22" width="12.57421875" style="0" hidden="1" customWidth="1"/>
  </cols>
  <sheetData>
    <row r="1" spans="1:21" ht="14.25" customHeight="1">
      <c r="A1" s="2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>
      <c r="A2" s="3" t="s">
        <v>0</v>
      </c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6.5">
      <c r="A3" s="4" t="s">
        <v>0</v>
      </c>
      <c r="B3" s="124" t="s">
        <v>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5" customHeight="1">
      <c r="A4" s="6" t="s">
        <v>0</v>
      </c>
      <c r="B4" s="32" t="s">
        <v>0</v>
      </c>
      <c r="C4" s="33" t="s">
        <v>0</v>
      </c>
      <c r="D4" s="117" t="s">
        <v>3</v>
      </c>
      <c r="E4" s="118"/>
      <c r="F4" s="118"/>
      <c r="G4" s="118"/>
      <c r="H4" s="118"/>
      <c r="I4" s="118"/>
      <c r="J4" s="118"/>
      <c r="K4" s="118"/>
      <c r="L4" s="119"/>
      <c r="M4" s="122" t="s">
        <v>4</v>
      </c>
      <c r="N4" s="118"/>
      <c r="O4" s="118"/>
      <c r="P4" s="118"/>
      <c r="Q4" s="118"/>
      <c r="R4" s="118"/>
      <c r="S4" s="118"/>
      <c r="T4" s="118"/>
      <c r="U4" s="119"/>
    </row>
    <row r="5" spans="1:22" ht="62.25" customHeight="1">
      <c r="A5" s="10" t="s">
        <v>0</v>
      </c>
      <c r="B5" s="34" t="s">
        <v>5</v>
      </c>
      <c r="C5" s="35" t="s">
        <v>6</v>
      </c>
      <c r="D5" s="29" t="s">
        <v>7</v>
      </c>
      <c r="E5" s="30" t="s">
        <v>8</v>
      </c>
      <c r="F5" s="30" t="s">
        <v>9</v>
      </c>
      <c r="G5" s="30" t="s">
        <v>10</v>
      </c>
      <c r="H5" s="30" t="s">
        <v>11</v>
      </c>
      <c r="I5" s="30" t="s">
        <v>12</v>
      </c>
      <c r="J5" s="30" t="s">
        <v>13</v>
      </c>
      <c r="K5" s="30" t="s">
        <v>14</v>
      </c>
      <c r="L5" s="31" t="s">
        <v>15</v>
      </c>
      <c r="M5" s="30" t="s">
        <v>16</v>
      </c>
      <c r="N5" s="30" t="s">
        <v>17</v>
      </c>
      <c r="O5" s="30" t="s">
        <v>18</v>
      </c>
      <c r="P5" s="30" t="s">
        <v>19</v>
      </c>
      <c r="Q5" s="30" t="s">
        <v>20</v>
      </c>
      <c r="R5" s="30" t="s">
        <v>0</v>
      </c>
      <c r="S5" s="30" t="s">
        <v>21</v>
      </c>
      <c r="T5" s="30" t="s">
        <v>22</v>
      </c>
      <c r="U5" s="31" t="s">
        <v>23</v>
      </c>
      <c r="V5" s="1" t="s">
        <v>24</v>
      </c>
    </row>
    <row r="6" spans="1:21" ht="12.75" customHeight="1">
      <c r="A6" s="36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</row>
    <row r="7" spans="1:21" ht="12.75" customHeight="1">
      <c r="A7" s="40" t="s">
        <v>0</v>
      </c>
      <c r="B7" s="41" t="s">
        <v>577</v>
      </c>
      <c r="C7" s="42" t="s">
        <v>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</row>
    <row r="8" spans="1:21" ht="12.75" customHeight="1">
      <c r="A8" s="36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9"/>
    </row>
    <row r="9" spans="1:22" ht="13.5">
      <c r="A9" s="43" t="s">
        <v>566</v>
      </c>
      <c r="B9" s="77" t="s">
        <v>57</v>
      </c>
      <c r="C9" s="78" t="s">
        <v>58</v>
      </c>
      <c r="D9" s="79">
        <v>2240047975</v>
      </c>
      <c r="E9" s="79">
        <v>2002152946</v>
      </c>
      <c r="F9" s="79">
        <v>0</v>
      </c>
      <c r="G9" s="79">
        <v>0</v>
      </c>
      <c r="H9" s="79">
        <v>0</v>
      </c>
      <c r="I9" s="79">
        <v>198939108</v>
      </c>
      <c r="J9" s="79">
        <v>943784132</v>
      </c>
      <c r="K9" s="79">
        <v>2065904577</v>
      </c>
      <c r="L9" s="79">
        <v>7450828738</v>
      </c>
      <c r="M9" s="79">
        <v>1481826152</v>
      </c>
      <c r="N9" s="79">
        <v>3166037001</v>
      </c>
      <c r="O9" s="79">
        <v>1083984196</v>
      </c>
      <c r="P9" s="79">
        <v>415795040</v>
      </c>
      <c r="Q9" s="79">
        <v>157276122</v>
      </c>
      <c r="R9" s="79"/>
      <c r="S9" s="79">
        <v>925316613</v>
      </c>
      <c r="T9" s="79">
        <v>843365501</v>
      </c>
      <c r="U9" s="80">
        <v>8073600625</v>
      </c>
      <c r="V9" s="81">
        <v>917809256</v>
      </c>
    </row>
    <row r="10" spans="1:22" ht="12.75">
      <c r="A10" s="44" t="s">
        <v>0</v>
      </c>
      <c r="B10" s="82" t="s">
        <v>567</v>
      </c>
      <c r="C10" s="83" t="s">
        <v>0</v>
      </c>
      <c r="D10" s="83">
        <f aca="true" t="shared" si="0" ref="D10:V10">D9</f>
        <v>2240047975</v>
      </c>
      <c r="E10" s="83">
        <f t="shared" si="0"/>
        <v>2002152946</v>
      </c>
      <c r="F10" s="83">
        <f t="shared" si="0"/>
        <v>0</v>
      </c>
      <c r="G10" s="83">
        <f t="shared" si="0"/>
        <v>0</v>
      </c>
      <c r="H10" s="83">
        <f t="shared" si="0"/>
        <v>0</v>
      </c>
      <c r="I10" s="83">
        <f t="shared" si="0"/>
        <v>198939108</v>
      </c>
      <c r="J10" s="83">
        <f t="shared" si="0"/>
        <v>943784132</v>
      </c>
      <c r="K10" s="83">
        <f t="shared" si="0"/>
        <v>2065904577</v>
      </c>
      <c r="L10" s="83">
        <f t="shared" si="0"/>
        <v>7450828738</v>
      </c>
      <c r="M10" s="83">
        <f t="shared" si="0"/>
        <v>1481826152</v>
      </c>
      <c r="N10" s="83">
        <f t="shared" si="0"/>
        <v>3166037001</v>
      </c>
      <c r="O10" s="83">
        <f t="shared" si="0"/>
        <v>1083984196</v>
      </c>
      <c r="P10" s="83">
        <f t="shared" si="0"/>
        <v>415795040</v>
      </c>
      <c r="Q10" s="83">
        <f t="shared" si="0"/>
        <v>157276122</v>
      </c>
      <c r="R10" s="83">
        <f t="shared" si="0"/>
        <v>0</v>
      </c>
      <c r="S10" s="83">
        <f t="shared" si="0"/>
        <v>925316613</v>
      </c>
      <c r="T10" s="83">
        <f t="shared" si="0"/>
        <v>843365501</v>
      </c>
      <c r="U10" s="84">
        <f t="shared" si="0"/>
        <v>8073600625</v>
      </c>
      <c r="V10" s="85">
        <f t="shared" si="0"/>
        <v>917809256</v>
      </c>
    </row>
    <row r="11" spans="1:22" ht="13.5">
      <c r="A11" s="43" t="s">
        <v>568</v>
      </c>
      <c r="B11" s="77" t="s">
        <v>166</v>
      </c>
      <c r="C11" s="78" t="s">
        <v>167</v>
      </c>
      <c r="D11" s="79">
        <v>75032628</v>
      </c>
      <c r="E11" s="79">
        <v>36000000</v>
      </c>
      <c r="F11" s="79">
        <v>0</v>
      </c>
      <c r="G11" s="79">
        <v>0</v>
      </c>
      <c r="H11" s="79">
        <v>0</v>
      </c>
      <c r="I11" s="79">
        <v>4000000</v>
      </c>
      <c r="J11" s="79">
        <v>25000000</v>
      </c>
      <c r="K11" s="79">
        <v>78189397</v>
      </c>
      <c r="L11" s="79">
        <v>218222025</v>
      </c>
      <c r="M11" s="79">
        <v>24420800</v>
      </c>
      <c r="N11" s="79">
        <v>26551110</v>
      </c>
      <c r="O11" s="79">
        <v>12911000</v>
      </c>
      <c r="P11" s="79">
        <v>10751287</v>
      </c>
      <c r="Q11" s="79">
        <v>11046736</v>
      </c>
      <c r="R11" s="79"/>
      <c r="S11" s="79">
        <v>74281000</v>
      </c>
      <c r="T11" s="79">
        <v>10373498</v>
      </c>
      <c r="U11" s="80">
        <v>170335431</v>
      </c>
      <c r="V11" s="81">
        <v>49308000</v>
      </c>
    </row>
    <row r="12" spans="1:22" ht="13.5">
      <c r="A12" s="43" t="s">
        <v>568</v>
      </c>
      <c r="B12" s="77" t="s">
        <v>168</v>
      </c>
      <c r="C12" s="78" t="s">
        <v>169</v>
      </c>
      <c r="D12" s="79">
        <v>125080705</v>
      </c>
      <c r="E12" s="79">
        <v>60000000</v>
      </c>
      <c r="F12" s="79">
        <v>0</v>
      </c>
      <c r="G12" s="79">
        <v>0</v>
      </c>
      <c r="H12" s="79">
        <v>0</v>
      </c>
      <c r="I12" s="79">
        <v>60000000</v>
      </c>
      <c r="J12" s="79">
        <v>46497000</v>
      </c>
      <c r="K12" s="79">
        <v>123340000</v>
      </c>
      <c r="L12" s="79">
        <v>414917705</v>
      </c>
      <c r="M12" s="79">
        <v>40171615</v>
      </c>
      <c r="N12" s="79">
        <v>77501507</v>
      </c>
      <c r="O12" s="79">
        <v>48825000</v>
      </c>
      <c r="P12" s="79">
        <v>21526920</v>
      </c>
      <c r="Q12" s="79">
        <v>15968250</v>
      </c>
      <c r="R12" s="79"/>
      <c r="S12" s="79">
        <v>97482000</v>
      </c>
      <c r="T12" s="79">
        <v>32390100</v>
      </c>
      <c r="U12" s="80">
        <v>333865392</v>
      </c>
      <c r="V12" s="81">
        <v>52419300</v>
      </c>
    </row>
    <row r="13" spans="1:22" ht="13.5">
      <c r="A13" s="43" t="s">
        <v>568</v>
      </c>
      <c r="B13" s="77" t="s">
        <v>170</v>
      </c>
      <c r="C13" s="78" t="s">
        <v>171</v>
      </c>
      <c r="D13" s="79">
        <v>91812928</v>
      </c>
      <c r="E13" s="79">
        <v>28522124</v>
      </c>
      <c r="F13" s="79">
        <v>0</v>
      </c>
      <c r="G13" s="79">
        <v>0</v>
      </c>
      <c r="H13" s="79">
        <v>0</v>
      </c>
      <c r="I13" s="79">
        <v>8400000</v>
      </c>
      <c r="J13" s="79">
        <v>35016280</v>
      </c>
      <c r="K13" s="79">
        <v>66841925</v>
      </c>
      <c r="L13" s="79">
        <v>230593257</v>
      </c>
      <c r="M13" s="79">
        <v>9680029</v>
      </c>
      <c r="N13" s="79">
        <v>30779886</v>
      </c>
      <c r="O13" s="79">
        <v>42491607</v>
      </c>
      <c r="P13" s="79">
        <v>9333500</v>
      </c>
      <c r="Q13" s="79">
        <v>5184251</v>
      </c>
      <c r="R13" s="79"/>
      <c r="S13" s="79">
        <v>80762000</v>
      </c>
      <c r="T13" s="79">
        <v>55313200</v>
      </c>
      <c r="U13" s="80">
        <v>233544473</v>
      </c>
      <c r="V13" s="81">
        <v>78350004</v>
      </c>
    </row>
    <row r="14" spans="1:22" ht="13.5">
      <c r="A14" s="43" t="s">
        <v>569</v>
      </c>
      <c r="B14" s="77" t="s">
        <v>489</v>
      </c>
      <c r="C14" s="78" t="s">
        <v>490</v>
      </c>
      <c r="D14" s="79">
        <v>52034810</v>
      </c>
      <c r="E14" s="79">
        <v>0</v>
      </c>
      <c r="F14" s="79">
        <v>0</v>
      </c>
      <c r="G14" s="79">
        <v>0</v>
      </c>
      <c r="H14" s="79">
        <v>0</v>
      </c>
      <c r="I14" s="79">
        <v>80000</v>
      </c>
      <c r="J14" s="79">
        <v>491000</v>
      </c>
      <c r="K14" s="79">
        <v>10379375</v>
      </c>
      <c r="L14" s="79">
        <v>62985185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/>
      <c r="S14" s="79">
        <v>61832000</v>
      </c>
      <c r="T14" s="79">
        <v>1639183</v>
      </c>
      <c r="U14" s="80">
        <v>63471183</v>
      </c>
      <c r="V14" s="81">
        <v>0</v>
      </c>
    </row>
    <row r="15" spans="1:22" ht="12.75">
      <c r="A15" s="44" t="s">
        <v>0</v>
      </c>
      <c r="B15" s="82" t="s">
        <v>578</v>
      </c>
      <c r="C15" s="83" t="s">
        <v>0</v>
      </c>
      <c r="D15" s="83">
        <f aca="true" t="shared" si="1" ref="D15:V15">SUM(D11:D14)</f>
        <v>343961071</v>
      </c>
      <c r="E15" s="83">
        <f t="shared" si="1"/>
        <v>124522124</v>
      </c>
      <c r="F15" s="83">
        <f t="shared" si="1"/>
        <v>0</v>
      </c>
      <c r="G15" s="83">
        <f t="shared" si="1"/>
        <v>0</v>
      </c>
      <c r="H15" s="83">
        <f t="shared" si="1"/>
        <v>0</v>
      </c>
      <c r="I15" s="83">
        <f t="shared" si="1"/>
        <v>72480000</v>
      </c>
      <c r="J15" s="83">
        <f t="shared" si="1"/>
        <v>107004280</v>
      </c>
      <c r="K15" s="83">
        <f t="shared" si="1"/>
        <v>278750697</v>
      </c>
      <c r="L15" s="83">
        <f t="shared" si="1"/>
        <v>926718172</v>
      </c>
      <c r="M15" s="83">
        <f t="shared" si="1"/>
        <v>74272444</v>
      </c>
      <c r="N15" s="83">
        <f t="shared" si="1"/>
        <v>134832503</v>
      </c>
      <c r="O15" s="83">
        <f t="shared" si="1"/>
        <v>104227607</v>
      </c>
      <c r="P15" s="83">
        <f t="shared" si="1"/>
        <v>41611707</v>
      </c>
      <c r="Q15" s="83">
        <f t="shared" si="1"/>
        <v>32199237</v>
      </c>
      <c r="R15" s="83">
        <f t="shared" si="1"/>
        <v>0</v>
      </c>
      <c r="S15" s="83">
        <f t="shared" si="1"/>
        <v>314357000</v>
      </c>
      <c r="T15" s="83">
        <f t="shared" si="1"/>
        <v>99715981</v>
      </c>
      <c r="U15" s="84">
        <f t="shared" si="1"/>
        <v>801216479</v>
      </c>
      <c r="V15" s="85">
        <f t="shared" si="1"/>
        <v>180077304</v>
      </c>
    </row>
    <row r="16" spans="1:22" ht="13.5">
      <c r="A16" s="43" t="s">
        <v>568</v>
      </c>
      <c r="B16" s="77" t="s">
        <v>172</v>
      </c>
      <c r="C16" s="78" t="s">
        <v>173</v>
      </c>
      <c r="D16" s="79">
        <v>126196804</v>
      </c>
      <c r="E16" s="79">
        <v>60465776</v>
      </c>
      <c r="F16" s="79">
        <v>0</v>
      </c>
      <c r="G16" s="79">
        <v>0</v>
      </c>
      <c r="H16" s="79">
        <v>0</v>
      </c>
      <c r="I16" s="79">
        <v>546000</v>
      </c>
      <c r="J16" s="79">
        <v>79893600</v>
      </c>
      <c r="K16" s="79">
        <v>99697059</v>
      </c>
      <c r="L16" s="79">
        <v>366799239</v>
      </c>
      <c r="M16" s="79">
        <v>65652762</v>
      </c>
      <c r="N16" s="79">
        <v>44523963</v>
      </c>
      <c r="O16" s="79">
        <v>37427031</v>
      </c>
      <c r="P16" s="79">
        <v>20136419</v>
      </c>
      <c r="Q16" s="79">
        <v>14434827</v>
      </c>
      <c r="R16" s="79"/>
      <c r="S16" s="79">
        <v>136704000</v>
      </c>
      <c r="T16" s="79">
        <v>7892131</v>
      </c>
      <c r="U16" s="80">
        <v>326771133</v>
      </c>
      <c r="V16" s="81">
        <v>36552000</v>
      </c>
    </row>
    <row r="17" spans="1:22" ht="13.5">
      <c r="A17" s="43" t="s">
        <v>568</v>
      </c>
      <c r="B17" s="77" t="s">
        <v>174</v>
      </c>
      <c r="C17" s="78" t="s">
        <v>175</v>
      </c>
      <c r="D17" s="79">
        <v>64192126</v>
      </c>
      <c r="E17" s="79">
        <v>10000000</v>
      </c>
      <c r="F17" s="79">
        <v>0</v>
      </c>
      <c r="G17" s="79">
        <v>0</v>
      </c>
      <c r="H17" s="79">
        <v>0</v>
      </c>
      <c r="I17" s="79">
        <v>1000000</v>
      </c>
      <c r="J17" s="79">
        <v>17739512</v>
      </c>
      <c r="K17" s="79">
        <v>43077269</v>
      </c>
      <c r="L17" s="79">
        <v>136008907</v>
      </c>
      <c r="M17" s="79">
        <v>10372157</v>
      </c>
      <c r="N17" s="79">
        <v>12663526</v>
      </c>
      <c r="O17" s="79">
        <v>2581970</v>
      </c>
      <c r="P17" s="79">
        <v>15418056</v>
      </c>
      <c r="Q17" s="79">
        <v>10190451</v>
      </c>
      <c r="R17" s="79"/>
      <c r="S17" s="79">
        <v>63683100</v>
      </c>
      <c r="T17" s="79">
        <v>20793311</v>
      </c>
      <c r="U17" s="80">
        <v>135702571</v>
      </c>
      <c r="V17" s="81">
        <v>137131900</v>
      </c>
    </row>
    <row r="18" spans="1:22" ht="13.5">
      <c r="A18" s="43" t="s">
        <v>568</v>
      </c>
      <c r="B18" s="77" t="s">
        <v>176</v>
      </c>
      <c r="C18" s="78" t="s">
        <v>177</v>
      </c>
      <c r="D18" s="79">
        <v>80785570</v>
      </c>
      <c r="E18" s="79">
        <v>49561758</v>
      </c>
      <c r="F18" s="79">
        <v>0</v>
      </c>
      <c r="G18" s="79">
        <v>0</v>
      </c>
      <c r="H18" s="79">
        <v>0</v>
      </c>
      <c r="I18" s="79">
        <v>1700000</v>
      </c>
      <c r="J18" s="79">
        <v>13000000</v>
      </c>
      <c r="K18" s="79">
        <v>61663214</v>
      </c>
      <c r="L18" s="79">
        <v>206710542</v>
      </c>
      <c r="M18" s="79">
        <v>24948000</v>
      </c>
      <c r="N18" s="79">
        <v>46936250</v>
      </c>
      <c r="O18" s="79">
        <v>4931955</v>
      </c>
      <c r="P18" s="79">
        <v>5938100</v>
      </c>
      <c r="Q18" s="79">
        <v>3430200</v>
      </c>
      <c r="R18" s="79"/>
      <c r="S18" s="79">
        <v>84620000</v>
      </c>
      <c r="T18" s="79">
        <v>3991405</v>
      </c>
      <c r="U18" s="80">
        <v>174795910</v>
      </c>
      <c r="V18" s="81">
        <v>29192000</v>
      </c>
    </row>
    <row r="19" spans="1:22" ht="13.5">
      <c r="A19" s="43" t="s">
        <v>568</v>
      </c>
      <c r="B19" s="77" t="s">
        <v>64</v>
      </c>
      <c r="C19" s="78" t="s">
        <v>65</v>
      </c>
      <c r="D19" s="79">
        <v>924324143</v>
      </c>
      <c r="E19" s="79">
        <v>516350463</v>
      </c>
      <c r="F19" s="79">
        <v>0</v>
      </c>
      <c r="G19" s="79">
        <v>0</v>
      </c>
      <c r="H19" s="79">
        <v>0</v>
      </c>
      <c r="I19" s="79">
        <v>204411837</v>
      </c>
      <c r="J19" s="79">
        <v>529097528</v>
      </c>
      <c r="K19" s="79">
        <v>1325664336</v>
      </c>
      <c r="L19" s="79">
        <v>3499848307</v>
      </c>
      <c r="M19" s="79">
        <v>423255274</v>
      </c>
      <c r="N19" s="79">
        <v>890362742</v>
      </c>
      <c r="O19" s="79">
        <v>403577748</v>
      </c>
      <c r="P19" s="79">
        <v>175322933</v>
      </c>
      <c r="Q19" s="79">
        <v>117249482</v>
      </c>
      <c r="R19" s="79"/>
      <c r="S19" s="79">
        <v>567659000</v>
      </c>
      <c r="T19" s="79">
        <v>949889673</v>
      </c>
      <c r="U19" s="80">
        <v>3527316852</v>
      </c>
      <c r="V19" s="81">
        <v>158069000</v>
      </c>
    </row>
    <row r="20" spans="1:22" ht="13.5">
      <c r="A20" s="43" t="s">
        <v>568</v>
      </c>
      <c r="B20" s="77" t="s">
        <v>178</v>
      </c>
      <c r="C20" s="78" t="s">
        <v>179</v>
      </c>
      <c r="D20" s="79">
        <v>179696355</v>
      </c>
      <c r="E20" s="79">
        <v>84477171</v>
      </c>
      <c r="F20" s="79">
        <v>0</v>
      </c>
      <c r="G20" s="79">
        <v>0</v>
      </c>
      <c r="H20" s="79">
        <v>0</v>
      </c>
      <c r="I20" s="79">
        <v>11807624</v>
      </c>
      <c r="J20" s="79">
        <v>82495593</v>
      </c>
      <c r="K20" s="79">
        <v>168797153</v>
      </c>
      <c r="L20" s="79">
        <v>527273896</v>
      </c>
      <c r="M20" s="79">
        <v>27042000</v>
      </c>
      <c r="N20" s="79">
        <v>140838999</v>
      </c>
      <c r="O20" s="79">
        <v>67147998</v>
      </c>
      <c r="P20" s="79">
        <v>64724998</v>
      </c>
      <c r="Q20" s="79">
        <v>29989999</v>
      </c>
      <c r="R20" s="79"/>
      <c r="S20" s="79">
        <v>142738850</v>
      </c>
      <c r="T20" s="79">
        <v>68444755</v>
      </c>
      <c r="U20" s="80">
        <v>540927599</v>
      </c>
      <c r="V20" s="81">
        <v>40599150</v>
      </c>
    </row>
    <row r="21" spans="1:22" ht="13.5">
      <c r="A21" s="43" t="s">
        <v>569</v>
      </c>
      <c r="B21" s="77" t="s">
        <v>491</v>
      </c>
      <c r="C21" s="78" t="s">
        <v>492</v>
      </c>
      <c r="D21" s="79">
        <v>114436290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66815014</v>
      </c>
      <c r="L21" s="79">
        <v>181251304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/>
      <c r="S21" s="79">
        <v>144655000</v>
      </c>
      <c r="T21" s="79">
        <v>3300000</v>
      </c>
      <c r="U21" s="80">
        <v>147955000</v>
      </c>
      <c r="V21" s="81">
        <v>2332000</v>
      </c>
    </row>
    <row r="22" spans="1:22" ht="12.75">
      <c r="A22" s="44" t="s">
        <v>0</v>
      </c>
      <c r="B22" s="82" t="s">
        <v>579</v>
      </c>
      <c r="C22" s="83" t="s">
        <v>0</v>
      </c>
      <c r="D22" s="83">
        <f aca="true" t="shared" si="2" ref="D22:V22">SUM(D16:D21)</f>
        <v>1489631288</v>
      </c>
      <c r="E22" s="83">
        <f t="shared" si="2"/>
        <v>720855168</v>
      </c>
      <c r="F22" s="83">
        <f t="shared" si="2"/>
        <v>0</v>
      </c>
      <c r="G22" s="83">
        <f t="shared" si="2"/>
        <v>0</v>
      </c>
      <c r="H22" s="83">
        <f t="shared" si="2"/>
        <v>0</v>
      </c>
      <c r="I22" s="83">
        <f t="shared" si="2"/>
        <v>219465461</v>
      </c>
      <c r="J22" s="83">
        <f t="shared" si="2"/>
        <v>722226233</v>
      </c>
      <c r="K22" s="83">
        <f t="shared" si="2"/>
        <v>1765714045</v>
      </c>
      <c r="L22" s="83">
        <f t="shared" si="2"/>
        <v>4917892195</v>
      </c>
      <c r="M22" s="83">
        <f t="shared" si="2"/>
        <v>551270193</v>
      </c>
      <c r="N22" s="83">
        <f t="shared" si="2"/>
        <v>1135325480</v>
      </c>
      <c r="O22" s="83">
        <f t="shared" si="2"/>
        <v>515666702</v>
      </c>
      <c r="P22" s="83">
        <f t="shared" si="2"/>
        <v>281540506</v>
      </c>
      <c r="Q22" s="83">
        <f t="shared" si="2"/>
        <v>175294959</v>
      </c>
      <c r="R22" s="83">
        <f t="shared" si="2"/>
        <v>0</v>
      </c>
      <c r="S22" s="83">
        <f t="shared" si="2"/>
        <v>1140059950</v>
      </c>
      <c r="T22" s="83">
        <f t="shared" si="2"/>
        <v>1054311275</v>
      </c>
      <c r="U22" s="84">
        <f t="shared" si="2"/>
        <v>4853469065</v>
      </c>
      <c r="V22" s="85">
        <f t="shared" si="2"/>
        <v>403876050</v>
      </c>
    </row>
    <row r="23" spans="1:22" ht="13.5">
      <c r="A23" s="43" t="s">
        <v>568</v>
      </c>
      <c r="B23" s="77" t="s">
        <v>180</v>
      </c>
      <c r="C23" s="78" t="s">
        <v>181</v>
      </c>
      <c r="D23" s="79">
        <v>264657180</v>
      </c>
      <c r="E23" s="79">
        <v>96900000</v>
      </c>
      <c r="F23" s="79">
        <v>0</v>
      </c>
      <c r="G23" s="79">
        <v>0</v>
      </c>
      <c r="H23" s="79">
        <v>0</v>
      </c>
      <c r="I23" s="79">
        <v>3999996</v>
      </c>
      <c r="J23" s="79">
        <v>60000000</v>
      </c>
      <c r="K23" s="79">
        <v>209187432</v>
      </c>
      <c r="L23" s="79">
        <v>634744608</v>
      </c>
      <c r="M23" s="79">
        <v>70461996</v>
      </c>
      <c r="N23" s="79">
        <v>90967308</v>
      </c>
      <c r="O23" s="79">
        <v>64590540</v>
      </c>
      <c r="P23" s="79">
        <v>37170252</v>
      </c>
      <c r="Q23" s="79">
        <v>48285396</v>
      </c>
      <c r="R23" s="79"/>
      <c r="S23" s="79">
        <v>216707801</v>
      </c>
      <c r="T23" s="79">
        <v>48216008</v>
      </c>
      <c r="U23" s="80">
        <v>576399301</v>
      </c>
      <c r="V23" s="81">
        <v>189617000</v>
      </c>
    </row>
    <row r="24" spans="1:22" ht="13.5">
      <c r="A24" s="43" t="s">
        <v>568</v>
      </c>
      <c r="B24" s="77" t="s">
        <v>182</v>
      </c>
      <c r="C24" s="78" t="s">
        <v>183</v>
      </c>
      <c r="D24" s="79">
        <v>322752036</v>
      </c>
      <c r="E24" s="79">
        <v>180908500</v>
      </c>
      <c r="F24" s="79">
        <v>0</v>
      </c>
      <c r="G24" s="79">
        <v>0</v>
      </c>
      <c r="H24" s="79">
        <v>0</v>
      </c>
      <c r="I24" s="79">
        <v>8000000</v>
      </c>
      <c r="J24" s="79">
        <v>104887110</v>
      </c>
      <c r="K24" s="79">
        <v>203008913</v>
      </c>
      <c r="L24" s="79">
        <v>819556559</v>
      </c>
      <c r="M24" s="79">
        <v>169778050</v>
      </c>
      <c r="N24" s="79">
        <v>243430180</v>
      </c>
      <c r="O24" s="79">
        <v>82135160</v>
      </c>
      <c r="P24" s="79">
        <v>61496954</v>
      </c>
      <c r="Q24" s="79">
        <v>51520109</v>
      </c>
      <c r="R24" s="79"/>
      <c r="S24" s="79">
        <v>194174000</v>
      </c>
      <c r="T24" s="79">
        <v>60986105</v>
      </c>
      <c r="U24" s="80">
        <v>863520558</v>
      </c>
      <c r="V24" s="81">
        <v>102282000</v>
      </c>
    </row>
    <row r="25" spans="1:22" ht="13.5">
      <c r="A25" s="43" t="s">
        <v>568</v>
      </c>
      <c r="B25" s="77" t="s">
        <v>184</v>
      </c>
      <c r="C25" s="78" t="s">
        <v>185</v>
      </c>
      <c r="D25" s="79">
        <v>144282492</v>
      </c>
      <c r="E25" s="79">
        <v>68440008</v>
      </c>
      <c r="F25" s="79">
        <v>0</v>
      </c>
      <c r="G25" s="79">
        <v>0</v>
      </c>
      <c r="H25" s="79">
        <v>0</v>
      </c>
      <c r="I25" s="79">
        <v>10012620</v>
      </c>
      <c r="J25" s="79">
        <v>54672000</v>
      </c>
      <c r="K25" s="79">
        <v>138835764</v>
      </c>
      <c r="L25" s="79">
        <v>416242884</v>
      </c>
      <c r="M25" s="79">
        <v>13041000</v>
      </c>
      <c r="N25" s="79">
        <v>73676820</v>
      </c>
      <c r="O25" s="79">
        <v>55634568</v>
      </c>
      <c r="P25" s="79">
        <v>26732928</v>
      </c>
      <c r="Q25" s="79">
        <v>25200000</v>
      </c>
      <c r="R25" s="79"/>
      <c r="S25" s="79">
        <v>112463004</v>
      </c>
      <c r="T25" s="79">
        <v>80040408</v>
      </c>
      <c r="U25" s="80">
        <v>386788728</v>
      </c>
      <c r="V25" s="81">
        <v>51620988</v>
      </c>
    </row>
    <row r="26" spans="1:22" ht="13.5">
      <c r="A26" s="43" t="s">
        <v>568</v>
      </c>
      <c r="B26" s="77" t="s">
        <v>186</v>
      </c>
      <c r="C26" s="78" t="s">
        <v>187</v>
      </c>
      <c r="D26" s="79">
        <v>626689339</v>
      </c>
      <c r="E26" s="79">
        <v>738475176</v>
      </c>
      <c r="F26" s="79">
        <v>0</v>
      </c>
      <c r="G26" s="79">
        <v>0</v>
      </c>
      <c r="H26" s="79">
        <v>0</v>
      </c>
      <c r="I26" s="79">
        <v>150129327</v>
      </c>
      <c r="J26" s="79">
        <v>278475947</v>
      </c>
      <c r="K26" s="79">
        <v>710240789</v>
      </c>
      <c r="L26" s="79">
        <v>2504010578</v>
      </c>
      <c r="M26" s="79">
        <v>185701072</v>
      </c>
      <c r="N26" s="79">
        <v>353245443</v>
      </c>
      <c r="O26" s="79">
        <v>95989603</v>
      </c>
      <c r="P26" s="79">
        <v>56206348</v>
      </c>
      <c r="Q26" s="79">
        <v>52817979</v>
      </c>
      <c r="R26" s="79"/>
      <c r="S26" s="79">
        <v>677789000</v>
      </c>
      <c r="T26" s="79">
        <v>378717690</v>
      </c>
      <c r="U26" s="80">
        <v>1800467135</v>
      </c>
      <c r="V26" s="81">
        <v>249431025</v>
      </c>
    </row>
    <row r="27" spans="1:22" ht="13.5">
      <c r="A27" s="43" t="s">
        <v>568</v>
      </c>
      <c r="B27" s="77" t="s">
        <v>188</v>
      </c>
      <c r="C27" s="78" t="s">
        <v>189</v>
      </c>
      <c r="D27" s="79">
        <v>83413959</v>
      </c>
      <c r="E27" s="79">
        <v>12539294</v>
      </c>
      <c r="F27" s="79">
        <v>0</v>
      </c>
      <c r="G27" s="79">
        <v>0</v>
      </c>
      <c r="H27" s="79">
        <v>0</v>
      </c>
      <c r="I27" s="79">
        <v>3139497</v>
      </c>
      <c r="J27" s="79">
        <v>13302812</v>
      </c>
      <c r="K27" s="79">
        <v>56187334</v>
      </c>
      <c r="L27" s="79">
        <v>168582896</v>
      </c>
      <c r="M27" s="79">
        <v>12910989</v>
      </c>
      <c r="N27" s="79">
        <v>13400124</v>
      </c>
      <c r="O27" s="79">
        <v>9843421</v>
      </c>
      <c r="P27" s="79">
        <v>9676399</v>
      </c>
      <c r="Q27" s="79">
        <v>9483881</v>
      </c>
      <c r="R27" s="79"/>
      <c r="S27" s="79">
        <v>87893998</v>
      </c>
      <c r="T27" s="79">
        <v>24348462</v>
      </c>
      <c r="U27" s="80">
        <v>167557274</v>
      </c>
      <c r="V27" s="81">
        <v>57793000</v>
      </c>
    </row>
    <row r="28" spans="1:22" ht="13.5">
      <c r="A28" s="43" t="s">
        <v>568</v>
      </c>
      <c r="B28" s="77" t="s">
        <v>190</v>
      </c>
      <c r="C28" s="78" t="s">
        <v>191</v>
      </c>
      <c r="D28" s="79">
        <v>132835535</v>
      </c>
      <c r="E28" s="79">
        <v>55000000</v>
      </c>
      <c r="F28" s="79">
        <v>0</v>
      </c>
      <c r="G28" s="79">
        <v>0</v>
      </c>
      <c r="H28" s="79">
        <v>0</v>
      </c>
      <c r="I28" s="79">
        <v>8540582</v>
      </c>
      <c r="J28" s="79">
        <v>55000000</v>
      </c>
      <c r="K28" s="79">
        <v>62211853</v>
      </c>
      <c r="L28" s="79">
        <v>313587970</v>
      </c>
      <c r="M28" s="79">
        <v>23159806</v>
      </c>
      <c r="N28" s="79">
        <v>74737630</v>
      </c>
      <c r="O28" s="79">
        <v>41487142</v>
      </c>
      <c r="P28" s="79">
        <v>33270225</v>
      </c>
      <c r="Q28" s="79">
        <v>23032996</v>
      </c>
      <c r="R28" s="79"/>
      <c r="S28" s="79">
        <v>97225457</v>
      </c>
      <c r="T28" s="79">
        <v>42500546</v>
      </c>
      <c r="U28" s="80">
        <v>335413802</v>
      </c>
      <c r="V28" s="81">
        <v>35889000</v>
      </c>
    </row>
    <row r="29" spans="1:22" ht="13.5">
      <c r="A29" s="43" t="s">
        <v>569</v>
      </c>
      <c r="B29" s="77" t="s">
        <v>493</v>
      </c>
      <c r="C29" s="78" t="s">
        <v>494</v>
      </c>
      <c r="D29" s="79">
        <v>101447702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50196119</v>
      </c>
      <c r="L29" s="79">
        <v>151643821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/>
      <c r="S29" s="79">
        <v>144672000</v>
      </c>
      <c r="T29" s="79">
        <v>10556223</v>
      </c>
      <c r="U29" s="80">
        <v>155228223</v>
      </c>
      <c r="V29" s="81">
        <v>0</v>
      </c>
    </row>
    <row r="30" spans="1:22" ht="12.75">
      <c r="A30" s="44" t="s">
        <v>0</v>
      </c>
      <c r="B30" s="82" t="s">
        <v>580</v>
      </c>
      <c r="C30" s="83" t="s">
        <v>0</v>
      </c>
      <c r="D30" s="83">
        <f aca="true" t="shared" si="3" ref="D30:V30">SUM(D23:D29)</f>
        <v>1676078243</v>
      </c>
      <c r="E30" s="83">
        <f t="shared" si="3"/>
        <v>1152262978</v>
      </c>
      <c r="F30" s="83">
        <f t="shared" si="3"/>
        <v>0</v>
      </c>
      <c r="G30" s="83">
        <f t="shared" si="3"/>
        <v>0</v>
      </c>
      <c r="H30" s="83">
        <f t="shared" si="3"/>
        <v>0</v>
      </c>
      <c r="I30" s="83">
        <f t="shared" si="3"/>
        <v>183822022</v>
      </c>
      <c r="J30" s="83">
        <f t="shared" si="3"/>
        <v>566337869</v>
      </c>
      <c r="K30" s="83">
        <f t="shared" si="3"/>
        <v>1429868204</v>
      </c>
      <c r="L30" s="83">
        <f t="shared" si="3"/>
        <v>5008369316</v>
      </c>
      <c r="M30" s="83">
        <f t="shared" si="3"/>
        <v>475052913</v>
      </c>
      <c r="N30" s="83">
        <f t="shared" si="3"/>
        <v>849457505</v>
      </c>
      <c r="O30" s="83">
        <f t="shared" si="3"/>
        <v>349680434</v>
      </c>
      <c r="P30" s="83">
        <f t="shared" si="3"/>
        <v>224553106</v>
      </c>
      <c r="Q30" s="83">
        <f t="shared" si="3"/>
        <v>210340361</v>
      </c>
      <c r="R30" s="83">
        <f t="shared" si="3"/>
        <v>0</v>
      </c>
      <c r="S30" s="83">
        <f t="shared" si="3"/>
        <v>1530925260</v>
      </c>
      <c r="T30" s="83">
        <f t="shared" si="3"/>
        <v>645365442</v>
      </c>
      <c r="U30" s="84">
        <f t="shared" si="3"/>
        <v>4285375021</v>
      </c>
      <c r="V30" s="85">
        <f t="shared" si="3"/>
        <v>686633013</v>
      </c>
    </row>
    <row r="31" spans="1:22" ht="13.5">
      <c r="A31" s="43" t="s">
        <v>568</v>
      </c>
      <c r="B31" s="77" t="s">
        <v>192</v>
      </c>
      <c r="C31" s="78" t="s">
        <v>193</v>
      </c>
      <c r="D31" s="79">
        <v>343648525</v>
      </c>
      <c r="E31" s="79">
        <v>318433985</v>
      </c>
      <c r="F31" s="79">
        <v>0</v>
      </c>
      <c r="G31" s="79">
        <v>0</v>
      </c>
      <c r="H31" s="79">
        <v>0</v>
      </c>
      <c r="I31" s="79">
        <v>3620000</v>
      </c>
      <c r="J31" s="79">
        <v>95496331</v>
      </c>
      <c r="K31" s="79">
        <v>237210814</v>
      </c>
      <c r="L31" s="79">
        <v>998409655</v>
      </c>
      <c r="M31" s="79">
        <v>84415812</v>
      </c>
      <c r="N31" s="79">
        <v>380616929</v>
      </c>
      <c r="O31" s="79">
        <v>161199474</v>
      </c>
      <c r="P31" s="79">
        <v>55711593</v>
      </c>
      <c r="Q31" s="79">
        <v>39994534</v>
      </c>
      <c r="R31" s="79"/>
      <c r="S31" s="79">
        <v>236129000</v>
      </c>
      <c r="T31" s="79">
        <v>61664489</v>
      </c>
      <c r="U31" s="80">
        <v>1019731831</v>
      </c>
      <c r="V31" s="81">
        <v>58836000</v>
      </c>
    </row>
    <row r="32" spans="1:22" ht="13.5">
      <c r="A32" s="43" t="s">
        <v>568</v>
      </c>
      <c r="B32" s="77" t="s">
        <v>194</v>
      </c>
      <c r="C32" s="78" t="s">
        <v>195</v>
      </c>
      <c r="D32" s="79">
        <v>274489458</v>
      </c>
      <c r="E32" s="79">
        <v>307505771</v>
      </c>
      <c r="F32" s="79">
        <v>0</v>
      </c>
      <c r="G32" s="79">
        <v>0</v>
      </c>
      <c r="H32" s="79">
        <v>0</v>
      </c>
      <c r="I32" s="79">
        <v>18409752</v>
      </c>
      <c r="J32" s="79">
        <v>111177125</v>
      </c>
      <c r="K32" s="79">
        <v>190831343</v>
      </c>
      <c r="L32" s="79">
        <v>902413449</v>
      </c>
      <c r="M32" s="79">
        <v>102877968</v>
      </c>
      <c r="N32" s="79">
        <v>326417654</v>
      </c>
      <c r="O32" s="79">
        <v>78919924</v>
      </c>
      <c r="P32" s="79">
        <v>56204882</v>
      </c>
      <c r="Q32" s="79">
        <v>45703923</v>
      </c>
      <c r="R32" s="79"/>
      <c r="S32" s="79">
        <v>222889250</v>
      </c>
      <c r="T32" s="79">
        <v>49426544</v>
      </c>
      <c r="U32" s="80">
        <v>882440145</v>
      </c>
      <c r="V32" s="81">
        <v>157403750</v>
      </c>
    </row>
    <row r="33" spans="1:22" ht="13.5">
      <c r="A33" s="43" t="s">
        <v>568</v>
      </c>
      <c r="B33" s="77" t="s">
        <v>196</v>
      </c>
      <c r="C33" s="78" t="s">
        <v>197</v>
      </c>
      <c r="D33" s="79">
        <v>427108730</v>
      </c>
      <c r="E33" s="79">
        <v>335012120</v>
      </c>
      <c r="F33" s="79">
        <v>0</v>
      </c>
      <c r="G33" s="79">
        <v>0</v>
      </c>
      <c r="H33" s="79">
        <v>0</v>
      </c>
      <c r="I33" s="79">
        <v>4132780</v>
      </c>
      <c r="J33" s="79">
        <v>251109550</v>
      </c>
      <c r="K33" s="79">
        <v>481831262</v>
      </c>
      <c r="L33" s="79">
        <v>1499194442</v>
      </c>
      <c r="M33" s="79">
        <v>210005160</v>
      </c>
      <c r="N33" s="79">
        <v>347469010</v>
      </c>
      <c r="O33" s="79">
        <v>513222410</v>
      </c>
      <c r="P33" s="79">
        <v>80894710</v>
      </c>
      <c r="Q33" s="79">
        <v>42357580</v>
      </c>
      <c r="R33" s="79"/>
      <c r="S33" s="79">
        <v>221024250</v>
      </c>
      <c r="T33" s="79">
        <v>85684310</v>
      </c>
      <c r="U33" s="80">
        <v>1500657430</v>
      </c>
      <c r="V33" s="81">
        <v>92130750</v>
      </c>
    </row>
    <row r="34" spans="1:22" ht="13.5">
      <c r="A34" s="43" t="s">
        <v>568</v>
      </c>
      <c r="B34" s="77" t="s">
        <v>198</v>
      </c>
      <c r="C34" s="78" t="s">
        <v>199</v>
      </c>
      <c r="D34" s="79">
        <v>111681960</v>
      </c>
      <c r="E34" s="79">
        <v>5000000</v>
      </c>
      <c r="F34" s="79">
        <v>0</v>
      </c>
      <c r="G34" s="79">
        <v>0</v>
      </c>
      <c r="H34" s="79">
        <v>0</v>
      </c>
      <c r="I34" s="79">
        <v>10000000</v>
      </c>
      <c r="J34" s="79">
        <v>10000000</v>
      </c>
      <c r="K34" s="79">
        <v>91921234</v>
      </c>
      <c r="L34" s="79">
        <v>228603194</v>
      </c>
      <c r="M34" s="79">
        <v>21777441</v>
      </c>
      <c r="N34" s="79">
        <v>33685</v>
      </c>
      <c r="O34" s="79">
        <v>35764044</v>
      </c>
      <c r="P34" s="79">
        <v>21508935</v>
      </c>
      <c r="Q34" s="79">
        <v>15682028</v>
      </c>
      <c r="R34" s="79"/>
      <c r="S34" s="79">
        <v>111321000</v>
      </c>
      <c r="T34" s="79">
        <v>34698536</v>
      </c>
      <c r="U34" s="80">
        <v>240785669</v>
      </c>
      <c r="V34" s="81">
        <v>52220000</v>
      </c>
    </row>
    <row r="35" spans="1:22" ht="13.5">
      <c r="A35" s="43" t="s">
        <v>569</v>
      </c>
      <c r="B35" s="77" t="s">
        <v>497</v>
      </c>
      <c r="C35" s="78" t="s">
        <v>498</v>
      </c>
      <c r="D35" s="79">
        <v>139379000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79">
        <v>55997099</v>
      </c>
      <c r="L35" s="79">
        <v>195376099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/>
      <c r="S35" s="79">
        <v>20299000</v>
      </c>
      <c r="T35" s="79">
        <v>157466000</v>
      </c>
      <c r="U35" s="80">
        <v>177765000</v>
      </c>
      <c r="V35" s="81">
        <v>2236000</v>
      </c>
    </row>
    <row r="36" spans="1:22" ht="12.75">
      <c r="A36" s="44" t="s">
        <v>0</v>
      </c>
      <c r="B36" s="82" t="s">
        <v>581</v>
      </c>
      <c r="C36" s="83" t="s">
        <v>0</v>
      </c>
      <c r="D36" s="83">
        <f aca="true" t="shared" si="4" ref="D36:V36">SUM(D31:D35)</f>
        <v>1296307673</v>
      </c>
      <c r="E36" s="83">
        <f t="shared" si="4"/>
        <v>965951876</v>
      </c>
      <c r="F36" s="83">
        <f t="shared" si="4"/>
        <v>0</v>
      </c>
      <c r="G36" s="83">
        <f t="shared" si="4"/>
        <v>0</v>
      </c>
      <c r="H36" s="83">
        <f t="shared" si="4"/>
        <v>0</v>
      </c>
      <c r="I36" s="83">
        <f t="shared" si="4"/>
        <v>36162532</v>
      </c>
      <c r="J36" s="83">
        <f t="shared" si="4"/>
        <v>467783006</v>
      </c>
      <c r="K36" s="83">
        <f t="shared" si="4"/>
        <v>1057791752</v>
      </c>
      <c r="L36" s="83">
        <f t="shared" si="4"/>
        <v>3823996839</v>
      </c>
      <c r="M36" s="83">
        <f t="shared" si="4"/>
        <v>419076381</v>
      </c>
      <c r="N36" s="83">
        <f t="shared" si="4"/>
        <v>1054537278</v>
      </c>
      <c r="O36" s="83">
        <f t="shared" si="4"/>
        <v>789105852</v>
      </c>
      <c r="P36" s="83">
        <f t="shared" si="4"/>
        <v>214320120</v>
      </c>
      <c r="Q36" s="83">
        <f t="shared" si="4"/>
        <v>143738065</v>
      </c>
      <c r="R36" s="83">
        <f t="shared" si="4"/>
        <v>0</v>
      </c>
      <c r="S36" s="83">
        <f t="shared" si="4"/>
        <v>811662500</v>
      </c>
      <c r="T36" s="83">
        <f t="shared" si="4"/>
        <v>388939879</v>
      </c>
      <c r="U36" s="84">
        <f t="shared" si="4"/>
        <v>3821380075</v>
      </c>
      <c r="V36" s="85">
        <f t="shared" si="4"/>
        <v>362826500</v>
      </c>
    </row>
    <row r="37" spans="1:22" ht="12.75">
      <c r="A37" s="44" t="s">
        <v>0</v>
      </c>
      <c r="B37" s="82" t="s">
        <v>582</v>
      </c>
      <c r="C37" s="83" t="s">
        <v>0</v>
      </c>
      <c r="D37" s="83">
        <f aca="true" t="shared" si="5" ref="D37:V37">SUM(D9,D11:D14,D16:D21,D23:D29,D31:D35)</f>
        <v>7046026250</v>
      </c>
      <c r="E37" s="83">
        <f t="shared" si="5"/>
        <v>4965745092</v>
      </c>
      <c r="F37" s="83">
        <f t="shared" si="5"/>
        <v>0</v>
      </c>
      <c r="G37" s="83">
        <f t="shared" si="5"/>
        <v>0</v>
      </c>
      <c r="H37" s="83">
        <f t="shared" si="5"/>
        <v>0</v>
      </c>
      <c r="I37" s="83">
        <f t="shared" si="5"/>
        <v>710869123</v>
      </c>
      <c r="J37" s="83">
        <f t="shared" si="5"/>
        <v>2807135520</v>
      </c>
      <c r="K37" s="83">
        <f t="shared" si="5"/>
        <v>6598029275</v>
      </c>
      <c r="L37" s="83">
        <f t="shared" si="5"/>
        <v>22127805260</v>
      </c>
      <c r="M37" s="83">
        <f t="shared" si="5"/>
        <v>3001498083</v>
      </c>
      <c r="N37" s="83">
        <f t="shared" si="5"/>
        <v>6340189767</v>
      </c>
      <c r="O37" s="83">
        <f t="shared" si="5"/>
        <v>2842664791</v>
      </c>
      <c r="P37" s="83">
        <f t="shared" si="5"/>
        <v>1177820479</v>
      </c>
      <c r="Q37" s="83">
        <f t="shared" si="5"/>
        <v>718848744</v>
      </c>
      <c r="R37" s="83">
        <f t="shared" si="5"/>
        <v>0</v>
      </c>
      <c r="S37" s="83">
        <f t="shared" si="5"/>
        <v>4722321323</v>
      </c>
      <c r="T37" s="83">
        <f t="shared" si="5"/>
        <v>3031698078</v>
      </c>
      <c r="U37" s="84">
        <f t="shared" si="5"/>
        <v>21835041265</v>
      </c>
      <c r="V37" s="85">
        <f t="shared" si="5"/>
        <v>2551222123</v>
      </c>
    </row>
    <row r="38" spans="1:22" ht="13.5">
      <c r="A38" s="36"/>
      <c r="B38" s="96" t="s">
        <v>0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8"/>
      <c r="V38" s="76"/>
    </row>
    <row r="39" spans="1:22" ht="13.5">
      <c r="A39" s="46" t="s">
        <v>0</v>
      </c>
      <c r="B39" s="126" t="s">
        <v>45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89"/>
      <c r="V39" s="76"/>
    </row>
    <row r="40" spans="1:22" ht="12.75">
      <c r="A40" s="2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6"/>
    </row>
    <row r="41" spans="1:22" ht="12.75">
      <c r="A41" s="2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</row>
    <row r="42" spans="1:22" ht="12.75">
      <c r="A42" s="2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6"/>
    </row>
    <row r="43" spans="1:22" ht="12.75">
      <c r="A43" s="2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6"/>
    </row>
    <row r="44" spans="1:22" ht="12.75">
      <c r="A44" s="2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6"/>
    </row>
    <row r="45" spans="1:22" ht="12.75">
      <c r="A45" s="2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6"/>
    </row>
    <row r="46" spans="1:22" ht="12.75">
      <c r="A46" s="2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6"/>
    </row>
    <row r="47" spans="1:22" ht="12.75">
      <c r="A47" s="2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6"/>
    </row>
    <row r="48" spans="1:22" ht="12.75">
      <c r="A48" s="2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6"/>
    </row>
    <row r="49" spans="1:22" ht="12.75">
      <c r="A49" s="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6"/>
    </row>
    <row r="50" spans="1:22" ht="12.75">
      <c r="A50" s="2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6"/>
    </row>
    <row r="51" spans="1:22" ht="12.75">
      <c r="A51" s="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6"/>
    </row>
    <row r="52" spans="1:22" ht="12.75">
      <c r="A52" s="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6"/>
    </row>
    <row r="53" spans="1:22" ht="12.75">
      <c r="A53" s="2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6"/>
    </row>
    <row r="54" spans="1:22" ht="12.75">
      <c r="A54" s="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6"/>
    </row>
    <row r="55" spans="1:22" ht="12.75">
      <c r="A55" s="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/>
    </row>
    <row r="56" spans="1:22" ht="12.75">
      <c r="A56" s="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6"/>
    </row>
    <row r="57" spans="1:22" ht="12.75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6"/>
    </row>
    <row r="58" spans="1:22" ht="12.75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6"/>
    </row>
    <row r="59" spans="1:22" ht="12.75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6"/>
    </row>
    <row r="60" spans="1:22" ht="12.75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6"/>
    </row>
    <row r="61" spans="1:22" ht="12.75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6"/>
    </row>
    <row r="62" spans="1:22" ht="12.75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6"/>
    </row>
    <row r="63" spans="1:22" ht="12.75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6"/>
    </row>
    <row r="64" spans="1:22" ht="12.75">
      <c r="A64" s="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6"/>
    </row>
    <row r="65" spans="1:22" ht="12.75">
      <c r="A65" s="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6"/>
    </row>
    <row r="66" spans="1:22" ht="12.75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6"/>
    </row>
    <row r="67" spans="1:22" ht="12.75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6"/>
    </row>
    <row r="68" spans="1:22" ht="12.75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6"/>
    </row>
    <row r="69" spans="1:22" ht="12.75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6"/>
    </row>
    <row r="70" spans="1:22" ht="12.75">
      <c r="A70" s="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6"/>
    </row>
    <row r="71" spans="1:22" ht="12.75">
      <c r="A71" s="2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6"/>
    </row>
    <row r="72" spans="1:22" ht="12.75">
      <c r="A72" s="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6"/>
    </row>
    <row r="73" spans="1:22" ht="12.75">
      <c r="A73" s="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6"/>
    </row>
    <row r="74" spans="1:22" ht="12.75">
      <c r="A74" s="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6"/>
    </row>
    <row r="75" spans="1:22" ht="12.75">
      <c r="A75" s="2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6"/>
    </row>
    <row r="76" spans="1:22" ht="12.75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6"/>
    </row>
    <row r="77" spans="1:22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6"/>
    </row>
    <row r="78" spans="1:22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6"/>
    </row>
    <row r="79" spans="1:22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6"/>
    </row>
    <row r="80" spans="1:22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6"/>
    </row>
    <row r="81" spans="1:22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6"/>
    </row>
    <row r="82" spans="1:22" ht="12.75">
      <c r="A82" s="2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6"/>
    </row>
    <row r="83" spans="1:22" ht="12.75">
      <c r="A83" s="2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/>
    </row>
    <row r="84" spans="2:22" ht="12.7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</row>
    <row r="85" spans="2:22" ht="12.7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</row>
    <row r="86" spans="2:22" ht="12.7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</row>
    <row r="87" spans="2:22" ht="12.7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</row>
    <row r="88" spans="2:22" ht="12.7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</row>
    <row r="89" spans="2:22" ht="12.7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</row>
    <row r="90" spans="2:22" ht="12.7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</row>
    <row r="91" spans="2:22" ht="12.7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</row>
    <row r="92" spans="2:22" ht="12.7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</row>
    <row r="93" spans="2:22" ht="12.7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</row>
    <row r="94" spans="2:22" ht="12.7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</row>
    <row r="95" spans="2:22" ht="12.7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</row>
    <row r="96" spans="2:22" ht="12.7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</row>
    <row r="97" spans="2:22" ht="12.7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</row>
    <row r="98" spans="2:22" ht="12.7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</row>
    <row r="99" spans="2:22" ht="12.7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</row>
    <row r="100" spans="2:22" ht="12.7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</row>
    <row r="101" spans="2:22" ht="12.7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</row>
    <row r="102" spans="2:22" ht="12.7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</row>
    <row r="103" spans="2:22" ht="12.7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</row>
    <row r="104" spans="2:22" ht="12.7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</row>
    <row r="105" spans="2:22" ht="12.7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</row>
    <row r="106" spans="2:22" ht="12.7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</row>
    <row r="107" spans="2:22" ht="12.7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2:22" ht="12.7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</row>
    <row r="109" spans="2:22" ht="12.7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</row>
    <row r="110" spans="2:22" ht="12.7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</row>
    <row r="111" spans="2:22" ht="12.7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</row>
    <row r="112" spans="2:22" ht="12.7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</row>
    <row r="113" spans="2:22" ht="12.7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</row>
    <row r="114" spans="2:22" ht="12.7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</row>
    <row r="115" spans="2:22" ht="12.7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</row>
    <row r="116" spans="2:22" ht="12.7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</row>
    <row r="117" spans="2:22" ht="12.7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</row>
    <row r="118" spans="2:22" ht="12.75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</row>
    <row r="119" spans="2:22" ht="12.75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</row>
    <row r="120" spans="2:22" ht="12.75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</row>
    <row r="121" spans="2:22" ht="12.75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</row>
    <row r="122" spans="2:22" ht="12.75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</row>
    <row r="123" spans="2:22" ht="12.75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</row>
    <row r="124" spans="2:22" ht="12.75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</row>
    <row r="125" spans="2:22" ht="12.75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</row>
    <row r="126" spans="2:22" ht="12.75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</row>
    <row r="127" spans="2:22" ht="12.75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</row>
    <row r="128" spans="2:22" ht="12.75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</row>
    <row r="129" spans="2:22" ht="12.75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</row>
    <row r="130" spans="2:22" ht="12.75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</row>
    <row r="131" spans="2:22" ht="12.75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</row>
    <row r="132" spans="2:22" ht="12.75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</row>
    <row r="133" spans="2:22" ht="12.75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</row>
    <row r="134" spans="2:22" ht="12.75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</row>
    <row r="135" spans="2:22" ht="12.75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</row>
    <row r="136" spans="2:22" ht="12.75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</row>
    <row r="137" spans="2:22" ht="12.75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</row>
    <row r="138" spans="2:22" ht="12.75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</row>
    <row r="139" spans="2:22" ht="12.75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</row>
    <row r="140" spans="2:22" ht="12.75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</row>
    <row r="141" spans="2:22" ht="12.75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</row>
    <row r="142" spans="2:22" ht="12.75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</row>
    <row r="143" spans="2:22" ht="12.75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</row>
    <row r="144" spans="2:22" ht="12.75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</row>
    <row r="145" spans="2:22" ht="12.75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</row>
    <row r="146" spans="2:22" ht="12.75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</row>
    <row r="147" spans="2:22" ht="12.75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</row>
    <row r="148" spans="2:22" ht="12.75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</row>
    <row r="149" spans="2:22" ht="12.75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</row>
    <row r="150" spans="2:22" ht="12.75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</row>
    <row r="151" spans="2:22" ht="12.75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</row>
    <row r="152" spans="2:22" ht="12.75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</row>
    <row r="153" spans="2:22" ht="12.75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</row>
    <row r="154" spans="2:22" ht="12.75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</row>
    <row r="155" spans="2:22" ht="12.75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</row>
    <row r="156" spans="2:22" ht="12.75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</row>
    <row r="157" spans="2:22" ht="12.75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</row>
    <row r="158" spans="2:22" ht="12.75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</row>
    <row r="159" spans="2:22" ht="12.75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</row>
    <row r="160" spans="2:22" ht="12.75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</row>
    <row r="161" spans="2:22" ht="12.75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</row>
    <row r="162" spans="2:22" ht="12.75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</row>
    <row r="163" spans="2:22" ht="12.75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</row>
    <row r="164" spans="2:22" ht="12.75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</row>
    <row r="165" spans="2:22" ht="12.75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</row>
    <row r="166" spans="2:22" ht="12.75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</row>
    <row r="167" spans="2:22" ht="12.75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</row>
    <row r="168" spans="2:22" ht="12.75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</row>
    <row r="169" spans="2:22" ht="12.75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</row>
    <row r="170" spans="2:22" ht="12.75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</row>
    <row r="171" spans="2:22" ht="12.75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</row>
    <row r="172" spans="2:22" ht="12.75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</row>
    <row r="173" spans="2:22" ht="12.75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</row>
    <row r="174" spans="2:22" ht="12.75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</row>
    <row r="175" spans="2:22" ht="12.75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</row>
    <row r="176" spans="2:22" ht="12.75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</row>
    <row r="177" spans="2:22" ht="12.75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</row>
    <row r="178" spans="2:22" ht="12.75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</row>
    <row r="179" spans="2:22" ht="12.75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</row>
    <row r="180" spans="2:22" ht="12.75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</row>
    <row r="181" spans="2:22" ht="12.75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</row>
    <row r="182" spans="2:22" ht="12.75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</row>
    <row r="183" spans="2:22" ht="12.75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</row>
    <row r="184" spans="2:22" ht="12.75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</row>
    <row r="185" spans="2:22" ht="12.75"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</row>
    <row r="186" spans="2:22" ht="12.75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</row>
    <row r="187" spans="2:22" ht="12.75"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</row>
    <row r="188" spans="2:22" ht="12.75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</row>
    <row r="189" spans="2:22" ht="12.75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</row>
    <row r="190" spans="2:22" ht="12.75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</row>
    <row r="191" spans="2:22" ht="12.75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</row>
    <row r="192" spans="2:22" ht="12.75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</row>
    <row r="193" spans="2:22" ht="12.75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</row>
    <row r="194" spans="2:22" ht="12.75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</row>
    <row r="195" spans="2:22" ht="12.75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</row>
    <row r="196" spans="2:22" ht="12.75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</row>
    <row r="197" spans="2:22" ht="12.75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</row>
    <row r="198" spans="2:22" ht="12.75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</row>
    <row r="199" spans="2:22" ht="12.75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</row>
    <row r="200" spans="2:22" ht="12.75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</row>
    <row r="201" spans="2:22" ht="12.75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</row>
    <row r="202" spans="2:22" ht="12.75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</row>
    <row r="203" spans="2:22" ht="12.75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</row>
    <row r="204" spans="2:22" ht="12.75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</row>
    <row r="205" spans="2:22" ht="12.75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</row>
    <row r="206" spans="2:22" ht="12.75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</row>
    <row r="207" spans="2:22" ht="12.75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</row>
    <row r="208" spans="2:22" ht="12.75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</row>
    <row r="209" spans="2:22" ht="12.75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</row>
    <row r="210" spans="2:22" ht="12.75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</row>
    <row r="211" spans="2:22" ht="12.75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</row>
    <row r="212" spans="2:22" ht="12.75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</row>
    <row r="213" spans="2:22" ht="12.75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</row>
    <row r="214" spans="2:22" ht="12.75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</row>
    <row r="215" spans="2:22" ht="12.75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</row>
    <row r="216" spans="2:22" ht="12.75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</row>
    <row r="217" spans="2:22" ht="12.75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</row>
    <row r="218" spans="2:22" ht="12.75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</row>
    <row r="219" spans="2:22" ht="12.75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</row>
    <row r="220" spans="2:22" ht="12.75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</row>
    <row r="221" spans="2:22" ht="12.75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</row>
    <row r="222" spans="2:22" ht="12.75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</row>
    <row r="223" spans="2:22" ht="12.75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</row>
    <row r="224" spans="2:22" ht="12.75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</row>
    <row r="225" spans="2:22" ht="12.75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</row>
    <row r="226" spans="2:22" ht="12.75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</row>
    <row r="227" spans="2:22" ht="12.75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</row>
    <row r="228" spans="2:22" ht="12.75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</row>
    <row r="229" spans="2:22" ht="12.75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</row>
    <row r="230" spans="2:22" ht="12.75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</row>
    <row r="231" spans="2:22" ht="12.75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</row>
    <row r="232" spans="2:22" ht="12.75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</row>
    <row r="233" spans="2:22" ht="12.75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</row>
    <row r="234" spans="2:22" ht="12.75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</row>
    <row r="235" spans="2:22" ht="12.75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</row>
    <row r="236" spans="2:22" ht="12.75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</row>
    <row r="237" spans="2:22" ht="12.75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</row>
    <row r="238" spans="2:22" ht="12.7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</row>
    <row r="239" spans="2:22" ht="12.75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</row>
    <row r="240" spans="2:22" ht="12.75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</row>
    <row r="241" spans="2:22" ht="12.75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</row>
    <row r="242" spans="2:22" ht="12.75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</row>
    <row r="243" spans="2:22" ht="12.7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</row>
    <row r="244" spans="2:22" ht="12.75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</row>
    <row r="245" spans="2:22" ht="12.75"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</row>
    <row r="246" spans="2:22" ht="12.75"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</row>
    <row r="247" spans="2:22" ht="12.75"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</row>
    <row r="248" spans="2:22" ht="12.75"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</row>
    <row r="249" spans="2:22" ht="12.75"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</row>
    <row r="250" spans="2:22" ht="12.75"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</row>
    <row r="251" spans="2:22" ht="12.75"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</row>
    <row r="252" spans="2:22" ht="12.75"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</row>
    <row r="253" spans="2:22" ht="12.75"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</row>
    <row r="254" spans="2:22" ht="12.75"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</row>
    <row r="255" spans="2:22" ht="12.75"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</row>
    <row r="256" spans="2:22" ht="12.75"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</row>
    <row r="257" spans="2:22" ht="12.75"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</row>
    <row r="258" spans="2:22" ht="12.7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</row>
    <row r="259" spans="2:22" ht="12.7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</row>
    <row r="260" spans="2:22" ht="12.7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</row>
    <row r="261" spans="2:22" ht="12.7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</row>
    <row r="262" spans="2:22" ht="12.75"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</row>
    <row r="263" spans="2:22" ht="12.75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</row>
    <row r="264" spans="2:22" ht="12.75"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</row>
    <row r="265" spans="2:22" ht="12.75"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</row>
    <row r="266" spans="2:22" ht="12.75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</row>
    <row r="267" spans="2:22" ht="12.75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</row>
    <row r="268" spans="2:22" ht="12.75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</row>
    <row r="269" spans="2:22" ht="12.75"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</row>
    <row r="270" spans="2:22" ht="12.75"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</row>
    <row r="271" spans="2:22" ht="12.75"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</row>
    <row r="272" spans="2:22" ht="12.75"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</row>
    <row r="273" spans="2:22" ht="12.75"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</row>
    <row r="274" spans="2:22" ht="12.75"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</row>
    <row r="275" spans="2:22" ht="12.75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</row>
    <row r="276" spans="2:22" ht="12.75"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</row>
    <row r="277" spans="2:22" ht="12.75"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</row>
    <row r="278" spans="2:22" ht="12.75"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</row>
    <row r="279" spans="2:22" ht="12.75"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</row>
    <row r="280" spans="2:22" ht="12.75"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</row>
    <row r="281" spans="2:22" ht="12.75"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</row>
    <row r="282" spans="2:22" ht="12.75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</row>
    <row r="283" spans="2:22" ht="12.75"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</row>
    <row r="284" spans="2:22" ht="12.75"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</row>
    <row r="285" spans="2:22" ht="12.75"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</row>
    <row r="286" spans="2:22" ht="12.75"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</row>
    <row r="287" spans="2:22" ht="12.75"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</row>
    <row r="288" spans="2:22" ht="12.75"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</row>
    <row r="289" spans="2:22" ht="12.75"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</row>
    <row r="290" spans="2:22" ht="12.75"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</row>
    <row r="291" spans="2:22" ht="12.75"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</row>
    <row r="292" spans="2:22" ht="12.75"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</row>
    <row r="293" spans="2:22" ht="12.75"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</row>
    <row r="294" spans="2:22" ht="12.75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</row>
    <row r="295" spans="2:22" ht="12.75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</row>
    <row r="296" spans="2:22" ht="12.75"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</row>
    <row r="297" spans="2:22" ht="12.75"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</row>
    <row r="298" spans="2:22" ht="12.75"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</row>
    <row r="299" spans="2:22" ht="12.75"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</row>
    <row r="300" spans="2:22" ht="12.75"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</row>
  </sheetData>
  <sheetProtection/>
  <mergeCells count="5">
    <mergeCell ref="D4:L4"/>
    <mergeCell ref="B39:T39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  <rowBreaks count="1" manualBreakCount="1"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21" width="12.57421875" style="0" bestFit="1" customWidth="1"/>
    <col min="22" max="22" width="12.57421875" style="0" hidden="1" customWidth="1"/>
  </cols>
  <sheetData>
    <row r="1" spans="1:21" ht="14.25" customHeight="1">
      <c r="A1" s="2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>
      <c r="A2" s="3" t="s">
        <v>0</v>
      </c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6.5">
      <c r="A3" s="4" t="s">
        <v>0</v>
      </c>
      <c r="B3" s="124" t="s">
        <v>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5" customHeight="1">
      <c r="A4" s="6" t="s">
        <v>0</v>
      </c>
      <c r="B4" s="32" t="s">
        <v>0</v>
      </c>
      <c r="C4" s="33" t="s">
        <v>0</v>
      </c>
      <c r="D4" s="117" t="s">
        <v>3</v>
      </c>
      <c r="E4" s="118"/>
      <c r="F4" s="118"/>
      <c r="G4" s="118"/>
      <c r="H4" s="118"/>
      <c r="I4" s="118"/>
      <c r="J4" s="118"/>
      <c r="K4" s="118"/>
      <c r="L4" s="119"/>
      <c r="M4" s="122" t="s">
        <v>4</v>
      </c>
      <c r="N4" s="118"/>
      <c r="O4" s="118"/>
      <c r="P4" s="118"/>
      <c r="Q4" s="118"/>
      <c r="R4" s="118"/>
      <c r="S4" s="118"/>
      <c r="T4" s="118"/>
      <c r="U4" s="119"/>
    </row>
    <row r="5" spans="1:22" ht="62.25" customHeight="1">
      <c r="A5" s="10" t="s">
        <v>0</v>
      </c>
      <c r="B5" s="34" t="s">
        <v>5</v>
      </c>
      <c r="C5" s="35" t="s">
        <v>6</v>
      </c>
      <c r="D5" s="29" t="s">
        <v>7</v>
      </c>
      <c r="E5" s="30" t="s">
        <v>8</v>
      </c>
      <c r="F5" s="30" t="s">
        <v>9</v>
      </c>
      <c r="G5" s="30" t="s">
        <v>10</v>
      </c>
      <c r="H5" s="30" t="s">
        <v>11</v>
      </c>
      <c r="I5" s="30" t="s">
        <v>12</v>
      </c>
      <c r="J5" s="30" t="s">
        <v>13</v>
      </c>
      <c r="K5" s="30" t="s">
        <v>14</v>
      </c>
      <c r="L5" s="31" t="s">
        <v>15</v>
      </c>
      <c r="M5" s="30" t="s">
        <v>16</v>
      </c>
      <c r="N5" s="30" t="s">
        <v>17</v>
      </c>
      <c r="O5" s="30" t="s">
        <v>18</v>
      </c>
      <c r="P5" s="30" t="s">
        <v>19</v>
      </c>
      <c r="Q5" s="30" t="s">
        <v>20</v>
      </c>
      <c r="R5" s="30" t="s">
        <v>0</v>
      </c>
      <c r="S5" s="30" t="s">
        <v>21</v>
      </c>
      <c r="T5" s="30" t="s">
        <v>22</v>
      </c>
      <c r="U5" s="31" t="s">
        <v>23</v>
      </c>
      <c r="V5" s="1" t="s">
        <v>24</v>
      </c>
    </row>
    <row r="6" spans="1:21" ht="12.75" customHeight="1">
      <c r="A6" s="36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</row>
    <row r="7" spans="1:21" ht="12.75" customHeight="1">
      <c r="A7" s="40" t="s">
        <v>0</v>
      </c>
      <c r="B7" s="41" t="s">
        <v>583</v>
      </c>
      <c r="C7" s="42" t="s">
        <v>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</row>
    <row r="8" spans="1:21" ht="12.75" customHeight="1">
      <c r="A8" s="36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9"/>
    </row>
    <row r="9" spans="1:22" ht="13.5">
      <c r="A9" s="43" t="s">
        <v>566</v>
      </c>
      <c r="B9" s="77" t="s">
        <v>51</v>
      </c>
      <c r="C9" s="78" t="s">
        <v>52</v>
      </c>
      <c r="D9" s="79">
        <v>10417531364</v>
      </c>
      <c r="E9" s="79">
        <v>14224084756</v>
      </c>
      <c r="F9" s="79">
        <v>0</v>
      </c>
      <c r="G9" s="79">
        <v>0</v>
      </c>
      <c r="H9" s="79">
        <v>0</v>
      </c>
      <c r="I9" s="79">
        <v>1176609784</v>
      </c>
      <c r="J9" s="79">
        <v>3386510775</v>
      </c>
      <c r="K9" s="79">
        <v>13472648275</v>
      </c>
      <c r="L9" s="79">
        <v>42677384954</v>
      </c>
      <c r="M9" s="79">
        <v>6681352036</v>
      </c>
      <c r="N9" s="79">
        <v>17822467596</v>
      </c>
      <c r="O9" s="79">
        <v>5227567386</v>
      </c>
      <c r="P9" s="79">
        <v>2010937609</v>
      </c>
      <c r="Q9" s="79">
        <v>1496385022</v>
      </c>
      <c r="R9" s="79"/>
      <c r="S9" s="79">
        <v>4952925426</v>
      </c>
      <c r="T9" s="79">
        <v>4743989379</v>
      </c>
      <c r="U9" s="80">
        <v>42935624454</v>
      </c>
      <c r="V9" s="81">
        <v>2147384476</v>
      </c>
    </row>
    <row r="10" spans="1:22" ht="13.5">
      <c r="A10" s="43" t="s">
        <v>566</v>
      </c>
      <c r="B10" s="77" t="s">
        <v>55</v>
      </c>
      <c r="C10" s="78" t="s">
        <v>56</v>
      </c>
      <c r="D10" s="79">
        <v>17305033968</v>
      </c>
      <c r="E10" s="79">
        <v>13700478654</v>
      </c>
      <c r="F10" s="79">
        <v>0</v>
      </c>
      <c r="G10" s="79">
        <v>0</v>
      </c>
      <c r="H10" s="79">
        <v>0</v>
      </c>
      <c r="I10" s="79">
        <v>3177846000</v>
      </c>
      <c r="J10" s="79">
        <v>5183337000</v>
      </c>
      <c r="K10" s="79">
        <v>25996602448</v>
      </c>
      <c r="L10" s="79">
        <v>65363298070</v>
      </c>
      <c r="M10" s="79">
        <v>13479332640</v>
      </c>
      <c r="N10" s="79">
        <v>20163994187</v>
      </c>
      <c r="O10" s="79">
        <v>8908587000</v>
      </c>
      <c r="P10" s="79">
        <v>5544750000</v>
      </c>
      <c r="Q10" s="79">
        <v>2241684000</v>
      </c>
      <c r="R10" s="79"/>
      <c r="S10" s="79">
        <v>10724018000</v>
      </c>
      <c r="T10" s="79">
        <v>4784420128</v>
      </c>
      <c r="U10" s="80">
        <v>65846785955</v>
      </c>
      <c r="V10" s="81">
        <v>1972300000</v>
      </c>
    </row>
    <row r="11" spans="1:22" ht="13.5">
      <c r="A11" s="43" t="s">
        <v>566</v>
      </c>
      <c r="B11" s="77" t="s">
        <v>61</v>
      </c>
      <c r="C11" s="78" t="s">
        <v>62</v>
      </c>
      <c r="D11" s="79">
        <v>12309672597</v>
      </c>
      <c r="E11" s="79">
        <v>11160809114</v>
      </c>
      <c r="F11" s="79">
        <v>0</v>
      </c>
      <c r="G11" s="79">
        <v>0</v>
      </c>
      <c r="H11" s="79">
        <v>0</v>
      </c>
      <c r="I11" s="79">
        <v>1515088749</v>
      </c>
      <c r="J11" s="79">
        <v>2125983073</v>
      </c>
      <c r="K11" s="79">
        <v>12028498144</v>
      </c>
      <c r="L11" s="79">
        <v>39140051677</v>
      </c>
      <c r="M11" s="79">
        <v>8587212147</v>
      </c>
      <c r="N11" s="79">
        <v>15015587893</v>
      </c>
      <c r="O11" s="79">
        <v>4887500930</v>
      </c>
      <c r="P11" s="79">
        <v>1381594210</v>
      </c>
      <c r="Q11" s="79">
        <v>1598945994</v>
      </c>
      <c r="R11" s="79"/>
      <c r="S11" s="79">
        <v>3688049710</v>
      </c>
      <c r="T11" s="79">
        <v>3835437707</v>
      </c>
      <c r="U11" s="80">
        <v>38994328591</v>
      </c>
      <c r="V11" s="81">
        <v>2277571493</v>
      </c>
    </row>
    <row r="12" spans="1:22" ht="12.75">
      <c r="A12" s="44" t="s">
        <v>0</v>
      </c>
      <c r="B12" s="82" t="s">
        <v>567</v>
      </c>
      <c r="C12" s="83" t="s">
        <v>0</v>
      </c>
      <c r="D12" s="83">
        <f aca="true" t="shared" si="0" ref="D12:V12">SUM(D9:D11)</f>
        <v>40032237929</v>
      </c>
      <c r="E12" s="83">
        <f t="shared" si="0"/>
        <v>39085372524</v>
      </c>
      <c r="F12" s="83">
        <f t="shared" si="0"/>
        <v>0</v>
      </c>
      <c r="G12" s="83">
        <f t="shared" si="0"/>
        <v>0</v>
      </c>
      <c r="H12" s="83">
        <f t="shared" si="0"/>
        <v>0</v>
      </c>
      <c r="I12" s="83">
        <f t="shared" si="0"/>
        <v>5869544533</v>
      </c>
      <c r="J12" s="83">
        <f t="shared" si="0"/>
        <v>10695830848</v>
      </c>
      <c r="K12" s="83">
        <f t="shared" si="0"/>
        <v>51497748867</v>
      </c>
      <c r="L12" s="83">
        <f t="shared" si="0"/>
        <v>147180734701</v>
      </c>
      <c r="M12" s="83">
        <f t="shared" si="0"/>
        <v>28747896823</v>
      </c>
      <c r="N12" s="83">
        <f t="shared" si="0"/>
        <v>53002049676</v>
      </c>
      <c r="O12" s="83">
        <f t="shared" si="0"/>
        <v>19023655316</v>
      </c>
      <c r="P12" s="83">
        <f t="shared" si="0"/>
        <v>8937281819</v>
      </c>
      <c r="Q12" s="83">
        <f t="shared" si="0"/>
        <v>5337015016</v>
      </c>
      <c r="R12" s="83">
        <f t="shared" si="0"/>
        <v>0</v>
      </c>
      <c r="S12" s="83">
        <f t="shared" si="0"/>
        <v>19364993136</v>
      </c>
      <c r="T12" s="83">
        <f t="shared" si="0"/>
        <v>13363847214</v>
      </c>
      <c r="U12" s="84">
        <f t="shared" si="0"/>
        <v>147776739000</v>
      </c>
      <c r="V12" s="85">
        <f t="shared" si="0"/>
        <v>6397255969</v>
      </c>
    </row>
    <row r="13" spans="1:22" ht="13.5">
      <c r="A13" s="43" t="s">
        <v>568</v>
      </c>
      <c r="B13" s="77" t="s">
        <v>66</v>
      </c>
      <c r="C13" s="78" t="s">
        <v>67</v>
      </c>
      <c r="D13" s="79">
        <v>1391400214</v>
      </c>
      <c r="E13" s="79">
        <v>1906754405</v>
      </c>
      <c r="F13" s="79">
        <v>0</v>
      </c>
      <c r="G13" s="79">
        <v>0</v>
      </c>
      <c r="H13" s="79">
        <v>0</v>
      </c>
      <c r="I13" s="79">
        <v>0</v>
      </c>
      <c r="J13" s="79">
        <v>1378651298</v>
      </c>
      <c r="K13" s="79">
        <v>1844645667</v>
      </c>
      <c r="L13" s="79">
        <v>6521451584</v>
      </c>
      <c r="M13" s="79">
        <v>1001051507</v>
      </c>
      <c r="N13" s="79">
        <v>3003263378</v>
      </c>
      <c r="O13" s="79">
        <v>928615661</v>
      </c>
      <c r="P13" s="79">
        <v>301382358</v>
      </c>
      <c r="Q13" s="79">
        <v>176984954</v>
      </c>
      <c r="R13" s="79"/>
      <c r="S13" s="79">
        <v>967560298</v>
      </c>
      <c r="T13" s="79">
        <v>375462651</v>
      </c>
      <c r="U13" s="80">
        <v>6754320807</v>
      </c>
      <c r="V13" s="81">
        <v>195672500</v>
      </c>
    </row>
    <row r="14" spans="1:22" ht="13.5">
      <c r="A14" s="43" t="s">
        <v>568</v>
      </c>
      <c r="B14" s="77" t="s">
        <v>200</v>
      </c>
      <c r="C14" s="78" t="s">
        <v>201</v>
      </c>
      <c r="D14" s="79">
        <v>381631250</v>
      </c>
      <c r="E14" s="79">
        <v>392352876</v>
      </c>
      <c r="F14" s="79">
        <v>0</v>
      </c>
      <c r="G14" s="79">
        <v>0</v>
      </c>
      <c r="H14" s="79">
        <v>0</v>
      </c>
      <c r="I14" s="79">
        <v>17391375</v>
      </c>
      <c r="J14" s="79">
        <v>103036824</v>
      </c>
      <c r="K14" s="79">
        <v>524961370</v>
      </c>
      <c r="L14" s="79">
        <v>1419373695</v>
      </c>
      <c r="M14" s="79">
        <v>271370829</v>
      </c>
      <c r="N14" s="79">
        <v>468600817</v>
      </c>
      <c r="O14" s="79">
        <v>252845828</v>
      </c>
      <c r="P14" s="79">
        <v>52046635</v>
      </c>
      <c r="Q14" s="79">
        <v>52433203</v>
      </c>
      <c r="R14" s="79"/>
      <c r="S14" s="79">
        <v>152017707</v>
      </c>
      <c r="T14" s="79">
        <v>101807922</v>
      </c>
      <c r="U14" s="80">
        <v>1351122941</v>
      </c>
      <c r="V14" s="81">
        <v>90004859</v>
      </c>
    </row>
    <row r="15" spans="1:22" ht="13.5">
      <c r="A15" s="43" t="s">
        <v>568</v>
      </c>
      <c r="B15" s="77" t="s">
        <v>202</v>
      </c>
      <c r="C15" s="78" t="s">
        <v>203</v>
      </c>
      <c r="D15" s="79">
        <v>234931339</v>
      </c>
      <c r="E15" s="79">
        <v>320467500</v>
      </c>
      <c r="F15" s="79">
        <v>0</v>
      </c>
      <c r="G15" s="79">
        <v>0</v>
      </c>
      <c r="H15" s="79">
        <v>0</v>
      </c>
      <c r="I15" s="79">
        <v>3873740</v>
      </c>
      <c r="J15" s="79">
        <v>178643760</v>
      </c>
      <c r="K15" s="79">
        <v>308513880</v>
      </c>
      <c r="L15" s="79">
        <v>1046430219</v>
      </c>
      <c r="M15" s="79">
        <v>146785030</v>
      </c>
      <c r="N15" s="79">
        <v>409569100</v>
      </c>
      <c r="O15" s="79">
        <v>165120060</v>
      </c>
      <c r="P15" s="79">
        <v>34221590</v>
      </c>
      <c r="Q15" s="79">
        <v>36151670</v>
      </c>
      <c r="R15" s="79"/>
      <c r="S15" s="79">
        <v>178961970</v>
      </c>
      <c r="T15" s="79">
        <v>82552870</v>
      </c>
      <c r="U15" s="80">
        <v>1053362290</v>
      </c>
      <c r="V15" s="81">
        <v>99943071</v>
      </c>
    </row>
    <row r="16" spans="1:22" ht="13.5">
      <c r="A16" s="43" t="s">
        <v>569</v>
      </c>
      <c r="B16" s="77" t="s">
        <v>543</v>
      </c>
      <c r="C16" s="78" t="s">
        <v>544</v>
      </c>
      <c r="D16" s="79">
        <v>290424637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108499453</v>
      </c>
      <c r="L16" s="79">
        <v>398924090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/>
      <c r="S16" s="79">
        <v>306054190</v>
      </c>
      <c r="T16" s="79">
        <v>83115214</v>
      </c>
      <c r="U16" s="80">
        <v>389169404</v>
      </c>
      <c r="V16" s="81">
        <v>0</v>
      </c>
    </row>
    <row r="17" spans="1:22" ht="12.75">
      <c r="A17" s="44" t="s">
        <v>0</v>
      </c>
      <c r="B17" s="82" t="s">
        <v>584</v>
      </c>
      <c r="C17" s="83" t="s">
        <v>0</v>
      </c>
      <c r="D17" s="83">
        <f aca="true" t="shared" si="1" ref="D17:V17">SUM(D13:D16)</f>
        <v>2298387440</v>
      </c>
      <c r="E17" s="83">
        <f t="shared" si="1"/>
        <v>2619574781</v>
      </c>
      <c r="F17" s="83">
        <f t="shared" si="1"/>
        <v>0</v>
      </c>
      <c r="G17" s="83">
        <f t="shared" si="1"/>
        <v>0</v>
      </c>
      <c r="H17" s="83">
        <f t="shared" si="1"/>
        <v>0</v>
      </c>
      <c r="I17" s="83">
        <f t="shared" si="1"/>
        <v>21265115</v>
      </c>
      <c r="J17" s="83">
        <f t="shared" si="1"/>
        <v>1660331882</v>
      </c>
      <c r="K17" s="83">
        <f t="shared" si="1"/>
        <v>2786620370</v>
      </c>
      <c r="L17" s="83">
        <f t="shared" si="1"/>
        <v>9386179588</v>
      </c>
      <c r="M17" s="83">
        <f t="shared" si="1"/>
        <v>1419207366</v>
      </c>
      <c r="N17" s="83">
        <f t="shared" si="1"/>
        <v>3881433295</v>
      </c>
      <c r="O17" s="83">
        <f t="shared" si="1"/>
        <v>1346581549</v>
      </c>
      <c r="P17" s="83">
        <f t="shared" si="1"/>
        <v>387650583</v>
      </c>
      <c r="Q17" s="83">
        <f t="shared" si="1"/>
        <v>265569827</v>
      </c>
      <c r="R17" s="83">
        <f t="shared" si="1"/>
        <v>0</v>
      </c>
      <c r="S17" s="83">
        <f t="shared" si="1"/>
        <v>1604594165</v>
      </c>
      <c r="T17" s="83">
        <f t="shared" si="1"/>
        <v>642938657</v>
      </c>
      <c r="U17" s="84">
        <f t="shared" si="1"/>
        <v>9547975442</v>
      </c>
      <c r="V17" s="85">
        <f t="shared" si="1"/>
        <v>385620430</v>
      </c>
    </row>
    <row r="18" spans="1:22" ht="13.5">
      <c r="A18" s="43" t="s">
        <v>568</v>
      </c>
      <c r="B18" s="77" t="s">
        <v>68</v>
      </c>
      <c r="C18" s="78" t="s">
        <v>69</v>
      </c>
      <c r="D18" s="79">
        <v>975777757</v>
      </c>
      <c r="E18" s="79">
        <v>964555540</v>
      </c>
      <c r="F18" s="79">
        <v>0</v>
      </c>
      <c r="G18" s="79">
        <v>0</v>
      </c>
      <c r="H18" s="79">
        <v>0</v>
      </c>
      <c r="I18" s="79">
        <v>45696838</v>
      </c>
      <c r="J18" s="79">
        <v>253334087</v>
      </c>
      <c r="K18" s="79">
        <v>1212583535</v>
      </c>
      <c r="L18" s="79">
        <v>3451947757</v>
      </c>
      <c r="M18" s="79">
        <v>510136886</v>
      </c>
      <c r="N18" s="79">
        <v>1133889480</v>
      </c>
      <c r="O18" s="79">
        <v>398322802</v>
      </c>
      <c r="P18" s="79">
        <v>238615126</v>
      </c>
      <c r="Q18" s="79">
        <v>113676916</v>
      </c>
      <c r="R18" s="79"/>
      <c r="S18" s="79">
        <v>513428080</v>
      </c>
      <c r="T18" s="79">
        <v>248824598</v>
      </c>
      <c r="U18" s="80">
        <v>3156893888</v>
      </c>
      <c r="V18" s="81">
        <v>217859080</v>
      </c>
    </row>
    <row r="19" spans="1:22" ht="13.5">
      <c r="A19" s="43" t="s">
        <v>568</v>
      </c>
      <c r="B19" s="77" t="s">
        <v>204</v>
      </c>
      <c r="C19" s="78" t="s">
        <v>205</v>
      </c>
      <c r="D19" s="79">
        <v>414083426</v>
      </c>
      <c r="E19" s="79">
        <v>389046006</v>
      </c>
      <c r="F19" s="79">
        <v>0</v>
      </c>
      <c r="G19" s="79">
        <v>0</v>
      </c>
      <c r="H19" s="79">
        <v>0</v>
      </c>
      <c r="I19" s="79">
        <v>36852508</v>
      </c>
      <c r="J19" s="79">
        <v>482371472</v>
      </c>
      <c r="K19" s="79">
        <v>579122239</v>
      </c>
      <c r="L19" s="79">
        <v>1901475651</v>
      </c>
      <c r="M19" s="79">
        <v>597788683</v>
      </c>
      <c r="N19" s="79">
        <v>267161903</v>
      </c>
      <c r="O19" s="79">
        <v>390447991</v>
      </c>
      <c r="P19" s="79">
        <v>72011359</v>
      </c>
      <c r="Q19" s="79">
        <v>85238455</v>
      </c>
      <c r="R19" s="79"/>
      <c r="S19" s="79">
        <v>257008870</v>
      </c>
      <c r="T19" s="79">
        <v>265131043</v>
      </c>
      <c r="U19" s="80">
        <v>1934788304</v>
      </c>
      <c r="V19" s="81">
        <v>147752250</v>
      </c>
    </row>
    <row r="20" spans="1:22" ht="13.5">
      <c r="A20" s="43" t="s">
        <v>568</v>
      </c>
      <c r="B20" s="77" t="s">
        <v>206</v>
      </c>
      <c r="C20" s="78" t="s">
        <v>207</v>
      </c>
      <c r="D20" s="79">
        <v>599528191</v>
      </c>
      <c r="E20" s="79">
        <v>589344853</v>
      </c>
      <c r="F20" s="79">
        <v>0</v>
      </c>
      <c r="G20" s="79">
        <v>0</v>
      </c>
      <c r="H20" s="79">
        <v>0</v>
      </c>
      <c r="I20" s="79">
        <v>44309176</v>
      </c>
      <c r="J20" s="79">
        <v>228476863</v>
      </c>
      <c r="K20" s="79">
        <v>724907710</v>
      </c>
      <c r="L20" s="79">
        <v>2186566793</v>
      </c>
      <c r="M20" s="79">
        <v>332330000</v>
      </c>
      <c r="N20" s="79">
        <v>791232131</v>
      </c>
      <c r="O20" s="79">
        <v>359680993</v>
      </c>
      <c r="P20" s="79">
        <v>85224000</v>
      </c>
      <c r="Q20" s="79">
        <v>95400000</v>
      </c>
      <c r="R20" s="79"/>
      <c r="S20" s="79">
        <v>391815787</v>
      </c>
      <c r="T20" s="79">
        <v>131268044</v>
      </c>
      <c r="U20" s="80">
        <v>2186950955</v>
      </c>
      <c r="V20" s="81">
        <v>178420000</v>
      </c>
    </row>
    <row r="21" spans="1:22" ht="13.5">
      <c r="A21" s="43" t="s">
        <v>569</v>
      </c>
      <c r="B21" s="77" t="s">
        <v>553</v>
      </c>
      <c r="C21" s="78" t="s">
        <v>554</v>
      </c>
      <c r="D21" s="79">
        <v>208646075</v>
      </c>
      <c r="E21" s="79">
        <v>0</v>
      </c>
      <c r="F21" s="79">
        <v>0</v>
      </c>
      <c r="G21" s="79">
        <v>0</v>
      </c>
      <c r="H21" s="79">
        <v>0</v>
      </c>
      <c r="I21" s="79">
        <v>1648708</v>
      </c>
      <c r="J21" s="79">
        <v>0</v>
      </c>
      <c r="K21" s="79">
        <v>76841690</v>
      </c>
      <c r="L21" s="79">
        <v>287136473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/>
      <c r="S21" s="79">
        <v>229123000</v>
      </c>
      <c r="T21" s="79">
        <v>16499442</v>
      </c>
      <c r="U21" s="80">
        <v>245622442</v>
      </c>
      <c r="V21" s="81">
        <v>2906000</v>
      </c>
    </row>
    <row r="22" spans="1:22" ht="12.75">
      <c r="A22" s="44" t="s">
        <v>0</v>
      </c>
      <c r="B22" s="82" t="s">
        <v>585</v>
      </c>
      <c r="C22" s="83" t="s">
        <v>0</v>
      </c>
      <c r="D22" s="83">
        <f aca="true" t="shared" si="2" ref="D22:V22">SUM(D18:D21)</f>
        <v>2198035449</v>
      </c>
      <c r="E22" s="83">
        <f t="shared" si="2"/>
        <v>1942946399</v>
      </c>
      <c r="F22" s="83">
        <f t="shared" si="2"/>
        <v>0</v>
      </c>
      <c r="G22" s="83">
        <f t="shared" si="2"/>
        <v>0</v>
      </c>
      <c r="H22" s="83">
        <f t="shared" si="2"/>
        <v>0</v>
      </c>
      <c r="I22" s="83">
        <f t="shared" si="2"/>
        <v>128507230</v>
      </c>
      <c r="J22" s="83">
        <f t="shared" si="2"/>
        <v>964182422</v>
      </c>
      <c r="K22" s="83">
        <f t="shared" si="2"/>
        <v>2593455174</v>
      </c>
      <c r="L22" s="83">
        <f t="shared" si="2"/>
        <v>7827126674</v>
      </c>
      <c r="M22" s="83">
        <f t="shared" si="2"/>
        <v>1440255569</v>
      </c>
      <c r="N22" s="83">
        <f t="shared" si="2"/>
        <v>2192283514</v>
      </c>
      <c r="O22" s="83">
        <f t="shared" si="2"/>
        <v>1148451786</v>
      </c>
      <c r="P22" s="83">
        <f t="shared" si="2"/>
        <v>395850485</v>
      </c>
      <c r="Q22" s="83">
        <f t="shared" si="2"/>
        <v>294315371</v>
      </c>
      <c r="R22" s="83">
        <f t="shared" si="2"/>
        <v>0</v>
      </c>
      <c r="S22" s="83">
        <f t="shared" si="2"/>
        <v>1391375737</v>
      </c>
      <c r="T22" s="83">
        <f t="shared" si="2"/>
        <v>661723127</v>
      </c>
      <c r="U22" s="84">
        <f t="shared" si="2"/>
        <v>7524255589</v>
      </c>
      <c r="V22" s="85">
        <f t="shared" si="2"/>
        <v>546937330</v>
      </c>
    </row>
    <row r="23" spans="1:22" ht="12.75">
      <c r="A23" s="44" t="s">
        <v>0</v>
      </c>
      <c r="B23" s="82" t="s">
        <v>586</v>
      </c>
      <c r="C23" s="83" t="s">
        <v>0</v>
      </c>
      <c r="D23" s="83">
        <f aca="true" t="shared" si="3" ref="D23:V23">SUM(D9:D11,D13:D16,D18:D21)</f>
        <v>44528660818</v>
      </c>
      <c r="E23" s="83">
        <f t="shared" si="3"/>
        <v>43647893704</v>
      </c>
      <c r="F23" s="83">
        <f t="shared" si="3"/>
        <v>0</v>
      </c>
      <c r="G23" s="83">
        <f t="shared" si="3"/>
        <v>0</v>
      </c>
      <c r="H23" s="83">
        <f t="shared" si="3"/>
        <v>0</v>
      </c>
      <c r="I23" s="83">
        <f t="shared" si="3"/>
        <v>6019316878</v>
      </c>
      <c r="J23" s="83">
        <f t="shared" si="3"/>
        <v>13320345152</v>
      </c>
      <c r="K23" s="83">
        <f t="shared" si="3"/>
        <v>56877824411</v>
      </c>
      <c r="L23" s="83">
        <f t="shared" si="3"/>
        <v>164394040963</v>
      </c>
      <c r="M23" s="83">
        <f t="shared" si="3"/>
        <v>31607359758</v>
      </c>
      <c r="N23" s="83">
        <f t="shared" si="3"/>
        <v>59075766485</v>
      </c>
      <c r="O23" s="83">
        <f t="shared" si="3"/>
        <v>21518688651</v>
      </c>
      <c r="P23" s="83">
        <f t="shared" si="3"/>
        <v>9720782887</v>
      </c>
      <c r="Q23" s="83">
        <f t="shared" si="3"/>
        <v>5896900214</v>
      </c>
      <c r="R23" s="83">
        <f t="shared" si="3"/>
        <v>0</v>
      </c>
      <c r="S23" s="83">
        <f t="shared" si="3"/>
        <v>22360963038</v>
      </c>
      <c r="T23" s="83">
        <f t="shared" si="3"/>
        <v>14668508998</v>
      </c>
      <c r="U23" s="84">
        <f t="shared" si="3"/>
        <v>164848970031</v>
      </c>
      <c r="V23" s="85">
        <f t="shared" si="3"/>
        <v>7329813729</v>
      </c>
    </row>
    <row r="24" spans="1:22" ht="13.5">
      <c r="A24" s="36"/>
      <c r="B24" s="95" t="s">
        <v>0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8"/>
      <c r="V24" s="76"/>
    </row>
    <row r="25" spans="1:22" ht="13.5">
      <c r="A25" s="47" t="s">
        <v>0</v>
      </c>
      <c r="B25" s="126" t="s">
        <v>45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89"/>
      <c r="V25" s="76"/>
    </row>
    <row r="26" spans="1:22" ht="12.75">
      <c r="A26" s="2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6"/>
    </row>
    <row r="27" spans="1:22" ht="12.75">
      <c r="A27" s="2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6"/>
    </row>
    <row r="28" spans="1:22" ht="12.75">
      <c r="A28" s="2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6"/>
    </row>
    <row r="29" spans="1:22" ht="12.75">
      <c r="A29" s="2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6"/>
    </row>
    <row r="30" spans="1:22" ht="12.75">
      <c r="A30" s="2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6"/>
    </row>
    <row r="31" spans="1:22" ht="12.75">
      <c r="A31" s="2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</row>
    <row r="32" spans="1:22" ht="12.75">
      <c r="A32" s="2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6"/>
    </row>
    <row r="33" spans="1:22" ht="12.75">
      <c r="A33" s="2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6"/>
    </row>
    <row r="34" spans="1:22" ht="12.75">
      <c r="A34" s="2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6"/>
    </row>
    <row r="35" spans="1:22" ht="12.75">
      <c r="A35" s="2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6"/>
    </row>
    <row r="36" spans="1:22" ht="12.75">
      <c r="A36" s="2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/>
    </row>
    <row r="37" spans="1:22" ht="12.75">
      <c r="A37" s="2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/>
    </row>
    <row r="38" spans="1:22" ht="12.75">
      <c r="A38" s="2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6"/>
    </row>
    <row r="39" spans="1:22" ht="12.75">
      <c r="A39" s="2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6"/>
    </row>
    <row r="40" spans="1:22" ht="12.75">
      <c r="A40" s="2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6"/>
    </row>
    <row r="41" spans="1:22" ht="12.75">
      <c r="A41" s="2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</row>
    <row r="42" spans="1:22" ht="12.75">
      <c r="A42" s="2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6"/>
    </row>
    <row r="43" spans="1:22" ht="12.75">
      <c r="A43" s="2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6"/>
    </row>
    <row r="44" spans="1:22" ht="12.75">
      <c r="A44" s="2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6"/>
    </row>
    <row r="45" spans="1:22" ht="12.75">
      <c r="A45" s="2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6"/>
    </row>
    <row r="46" spans="1:22" ht="12.75">
      <c r="A46" s="2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6"/>
    </row>
    <row r="47" spans="1:22" ht="12.75">
      <c r="A47" s="2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6"/>
    </row>
    <row r="48" spans="1:22" ht="12.75">
      <c r="A48" s="2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6"/>
    </row>
    <row r="49" spans="1:22" ht="12.75">
      <c r="A49" s="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6"/>
    </row>
    <row r="50" spans="1:22" ht="12.75">
      <c r="A50" s="2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6"/>
    </row>
    <row r="51" spans="1:22" ht="12.75">
      <c r="A51" s="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6"/>
    </row>
    <row r="52" spans="1:22" ht="12.75">
      <c r="A52" s="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6"/>
    </row>
    <row r="53" spans="1:22" ht="12.75">
      <c r="A53" s="2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6"/>
    </row>
    <row r="54" spans="1:22" ht="12.75">
      <c r="A54" s="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6"/>
    </row>
    <row r="55" spans="1:22" ht="12.75">
      <c r="A55" s="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/>
    </row>
    <row r="56" spans="1:22" ht="12.75">
      <c r="A56" s="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6"/>
    </row>
    <row r="57" spans="1:22" ht="12.75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6"/>
    </row>
    <row r="58" spans="1:22" ht="12.75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6"/>
    </row>
    <row r="59" spans="1:22" ht="12.75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6"/>
    </row>
    <row r="60" spans="1:22" ht="12.75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6"/>
    </row>
    <row r="61" spans="1:22" ht="12.75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6"/>
    </row>
    <row r="62" spans="1:22" ht="12.75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6"/>
    </row>
    <row r="63" spans="1:22" ht="12.75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6"/>
    </row>
    <row r="64" spans="1:22" ht="12.75">
      <c r="A64" s="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6"/>
    </row>
    <row r="65" spans="1:22" ht="12.75">
      <c r="A65" s="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6"/>
    </row>
    <row r="66" spans="1:22" ht="12.75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6"/>
    </row>
    <row r="67" spans="1:22" ht="12.75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6"/>
    </row>
    <row r="68" spans="1:22" ht="12.75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6"/>
    </row>
    <row r="69" spans="1:22" ht="12.75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6"/>
    </row>
    <row r="70" spans="1:22" ht="12.75">
      <c r="A70" s="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6"/>
    </row>
    <row r="71" spans="1:22" ht="12.75">
      <c r="A71" s="2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6"/>
    </row>
    <row r="72" spans="1:22" ht="12.75">
      <c r="A72" s="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6"/>
    </row>
    <row r="73" spans="1:22" ht="12.75">
      <c r="A73" s="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6"/>
    </row>
    <row r="74" spans="1:22" ht="12.75">
      <c r="A74" s="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6"/>
    </row>
    <row r="75" spans="1:22" ht="12.75">
      <c r="A75" s="2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6"/>
    </row>
    <row r="76" spans="1:22" ht="12.75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6"/>
    </row>
    <row r="77" spans="1:22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6"/>
    </row>
    <row r="78" spans="1:22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6"/>
    </row>
    <row r="79" spans="1:22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6"/>
    </row>
    <row r="80" spans="1:22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6"/>
    </row>
    <row r="81" spans="1:22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6"/>
    </row>
    <row r="82" spans="1:22" ht="12.75">
      <c r="A82" s="2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6"/>
    </row>
    <row r="83" spans="1:22" ht="12.75">
      <c r="A83" s="2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/>
    </row>
    <row r="84" spans="2:22" ht="12.7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</row>
    <row r="85" spans="2:22" ht="12.7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</row>
    <row r="86" spans="2:22" ht="12.7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</row>
    <row r="87" spans="2:22" ht="12.7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</row>
    <row r="88" spans="2:22" ht="12.7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</row>
    <row r="89" spans="2:22" ht="12.7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</row>
    <row r="90" spans="2:22" ht="12.7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</row>
    <row r="91" spans="2:22" ht="12.7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</row>
    <row r="92" spans="2:22" ht="12.7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</row>
    <row r="93" spans="2:22" ht="12.7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</row>
    <row r="94" spans="2:22" ht="12.7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</row>
    <row r="95" spans="2:22" ht="12.7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</row>
    <row r="96" spans="2:22" ht="12.7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</row>
    <row r="97" spans="2:22" ht="12.7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</row>
    <row r="98" spans="2:22" ht="12.7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</row>
    <row r="99" spans="2:22" ht="12.7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</row>
    <row r="100" spans="2:22" ht="12.7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</row>
    <row r="101" spans="2:22" ht="12.7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</row>
    <row r="102" spans="2:22" ht="12.7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</row>
    <row r="103" spans="2:22" ht="12.7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</row>
    <row r="104" spans="2:22" ht="12.7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</row>
    <row r="105" spans="2:22" ht="12.7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</row>
    <row r="106" spans="2:22" ht="12.7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</row>
    <row r="107" spans="2:22" ht="12.7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2:22" ht="12.7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</row>
    <row r="109" spans="2:22" ht="12.7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</row>
    <row r="110" spans="2:22" ht="12.7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</row>
    <row r="111" spans="2:22" ht="12.7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</row>
    <row r="112" spans="2:22" ht="12.7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</row>
    <row r="113" spans="2:22" ht="12.7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</row>
    <row r="114" spans="2:22" ht="12.7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</row>
    <row r="115" spans="2:22" ht="12.7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</row>
    <row r="116" spans="2:22" ht="12.7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</row>
    <row r="117" spans="2:22" ht="12.7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</row>
    <row r="118" spans="2:22" ht="12.75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</row>
    <row r="119" spans="2:22" ht="12.75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</row>
    <row r="120" spans="2:22" ht="12.75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</row>
    <row r="121" spans="2:22" ht="12.75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</row>
    <row r="122" spans="2:22" ht="12.75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</row>
    <row r="123" spans="2:22" ht="12.75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</row>
    <row r="124" spans="2:22" ht="12.75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</row>
    <row r="125" spans="2:22" ht="12.75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</row>
    <row r="126" spans="2:22" ht="12.75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</row>
    <row r="127" spans="2:22" ht="12.75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</row>
    <row r="128" spans="2:22" ht="12.75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</row>
    <row r="129" spans="2:22" ht="12.75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</row>
    <row r="130" spans="2:22" ht="12.75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</row>
    <row r="131" spans="2:22" ht="12.75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</row>
    <row r="132" spans="2:22" ht="12.75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</row>
    <row r="133" spans="2:22" ht="12.75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</row>
    <row r="134" spans="2:22" ht="12.75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</row>
    <row r="135" spans="2:22" ht="12.75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</row>
    <row r="136" spans="2:22" ht="12.75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</row>
    <row r="137" spans="2:22" ht="12.75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</row>
    <row r="138" spans="2:22" ht="12.75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</row>
    <row r="139" spans="2:22" ht="12.75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</row>
    <row r="140" spans="2:22" ht="12.75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</row>
    <row r="141" spans="2:22" ht="12.75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</row>
    <row r="142" spans="2:22" ht="12.75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</row>
    <row r="143" spans="2:22" ht="12.75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</row>
    <row r="144" spans="2:22" ht="12.75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</row>
    <row r="145" spans="2:22" ht="12.75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</row>
    <row r="146" spans="2:22" ht="12.75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</row>
    <row r="147" spans="2:22" ht="12.75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</row>
    <row r="148" spans="2:22" ht="12.75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</row>
    <row r="149" spans="2:22" ht="12.75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</row>
    <row r="150" spans="2:22" ht="12.75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</row>
    <row r="151" spans="2:22" ht="12.75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</row>
    <row r="152" spans="2:22" ht="12.75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</row>
    <row r="153" spans="2:22" ht="12.75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</row>
    <row r="154" spans="2:22" ht="12.75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</row>
    <row r="155" spans="2:22" ht="12.75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</row>
    <row r="156" spans="2:22" ht="12.75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</row>
    <row r="157" spans="2:22" ht="12.75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</row>
    <row r="158" spans="2:22" ht="12.75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</row>
    <row r="159" spans="2:22" ht="12.75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</row>
    <row r="160" spans="2:22" ht="12.75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</row>
    <row r="161" spans="2:22" ht="12.75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</row>
    <row r="162" spans="2:22" ht="12.75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</row>
    <row r="163" spans="2:22" ht="12.75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</row>
    <row r="164" spans="2:22" ht="12.75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</row>
    <row r="165" spans="2:22" ht="12.75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</row>
    <row r="166" spans="2:22" ht="12.75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</row>
    <row r="167" spans="2:22" ht="12.75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</row>
    <row r="168" spans="2:22" ht="12.75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</row>
    <row r="169" spans="2:22" ht="12.75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</row>
    <row r="170" spans="2:22" ht="12.75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</row>
    <row r="171" spans="2:22" ht="12.75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</row>
    <row r="172" spans="2:22" ht="12.75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</row>
    <row r="173" spans="2:22" ht="12.75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</row>
    <row r="174" spans="2:22" ht="12.75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</row>
    <row r="175" spans="2:22" ht="12.75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</row>
    <row r="176" spans="2:22" ht="12.75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</row>
    <row r="177" spans="2:22" ht="12.75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</row>
    <row r="178" spans="2:22" ht="12.75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</row>
    <row r="179" spans="2:22" ht="12.75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</row>
    <row r="180" spans="2:22" ht="12.75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</row>
    <row r="181" spans="2:22" ht="12.75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</row>
    <row r="182" spans="2:22" ht="12.75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</row>
    <row r="183" spans="2:22" ht="12.75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</row>
    <row r="184" spans="2:22" ht="12.75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</row>
    <row r="185" spans="2:22" ht="12.75"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</row>
    <row r="186" spans="2:22" ht="12.75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</row>
    <row r="187" spans="2:22" ht="12.75"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</row>
    <row r="188" spans="2:22" ht="12.75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</row>
    <row r="189" spans="2:22" ht="12.75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</row>
    <row r="190" spans="2:22" ht="12.75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</row>
    <row r="191" spans="2:22" ht="12.75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</row>
    <row r="192" spans="2:22" ht="12.75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</row>
    <row r="193" spans="2:22" ht="12.75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</row>
    <row r="194" spans="2:22" ht="12.75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</row>
    <row r="195" spans="2:22" ht="12.75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</row>
    <row r="196" spans="2:22" ht="12.75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</row>
    <row r="197" spans="2:22" ht="12.75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</row>
    <row r="198" spans="2:22" ht="12.75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</row>
    <row r="199" spans="2:22" ht="12.75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</row>
    <row r="200" spans="2:22" ht="12.75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</row>
    <row r="201" spans="2:22" ht="12.75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</row>
    <row r="202" spans="2:22" ht="12.75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</row>
    <row r="203" spans="2:22" ht="12.75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</row>
    <row r="204" spans="2:22" ht="12.75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</row>
    <row r="205" spans="2:22" ht="12.75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</row>
    <row r="206" spans="2:22" ht="12.75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</row>
    <row r="207" spans="2:22" ht="12.75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</row>
    <row r="208" spans="2:22" ht="12.75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</row>
    <row r="209" spans="2:22" ht="12.75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</row>
    <row r="210" spans="2:22" ht="12.75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</row>
    <row r="211" spans="2:22" ht="12.75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</row>
    <row r="212" spans="2:22" ht="12.75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</row>
    <row r="213" spans="2:22" ht="12.75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</row>
    <row r="214" spans="2:22" ht="12.75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</row>
    <row r="215" spans="2:22" ht="12.75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</row>
    <row r="216" spans="2:22" ht="12.75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</row>
    <row r="217" spans="2:22" ht="12.75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</row>
    <row r="218" spans="2:22" ht="12.75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</row>
    <row r="219" spans="2:22" ht="12.75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</row>
    <row r="220" spans="2:22" ht="12.75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</row>
    <row r="221" spans="2:22" ht="12.75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</row>
    <row r="222" spans="2:22" ht="12.75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</row>
    <row r="223" spans="2:22" ht="12.75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</row>
    <row r="224" spans="2:22" ht="12.75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</row>
    <row r="225" spans="2:22" ht="12.75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</row>
    <row r="226" spans="2:22" ht="12.75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</row>
    <row r="227" spans="2:22" ht="12.75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</row>
    <row r="228" spans="2:22" ht="12.75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</row>
    <row r="229" spans="2:22" ht="12.75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</row>
    <row r="230" spans="2:22" ht="12.75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</row>
    <row r="231" spans="2:22" ht="12.75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</row>
    <row r="232" spans="2:22" ht="12.75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</row>
    <row r="233" spans="2:22" ht="12.75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</row>
    <row r="234" spans="2:22" ht="12.75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</row>
    <row r="235" spans="2:22" ht="12.75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</row>
    <row r="236" spans="2:22" ht="12.75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</row>
    <row r="237" spans="2:22" ht="12.75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</row>
    <row r="238" spans="2:22" ht="12.7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</row>
    <row r="239" spans="2:22" ht="12.75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</row>
    <row r="240" spans="2:22" ht="12.75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</row>
    <row r="241" spans="2:22" ht="12.75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</row>
    <row r="242" spans="2:22" ht="12.75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</row>
    <row r="243" spans="2:22" ht="12.7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</row>
    <row r="244" spans="2:22" ht="12.75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</row>
    <row r="245" spans="2:22" ht="12.75"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</row>
    <row r="246" spans="2:22" ht="12.75"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</row>
    <row r="247" spans="2:22" ht="12.75"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</row>
    <row r="248" spans="2:22" ht="12.75"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</row>
    <row r="249" spans="2:22" ht="12.75"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</row>
    <row r="250" spans="2:22" ht="12.75"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</row>
    <row r="251" spans="2:22" ht="12.75"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</row>
    <row r="252" spans="2:22" ht="12.75"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</row>
    <row r="253" spans="2:22" ht="12.75"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</row>
    <row r="254" spans="2:22" ht="12.75"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</row>
    <row r="255" spans="2:22" ht="12.75"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</row>
    <row r="256" spans="2:22" ht="12.75"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</row>
    <row r="257" spans="2:22" ht="12.75"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</row>
    <row r="258" spans="2:22" ht="12.7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</row>
    <row r="259" spans="2:22" ht="12.7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</row>
    <row r="260" spans="2:22" ht="12.7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</row>
    <row r="261" spans="2:22" ht="12.7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</row>
    <row r="262" spans="2:22" ht="12.75"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</row>
    <row r="263" spans="2:22" ht="12.75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</row>
    <row r="264" spans="2:22" ht="12.75"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</row>
    <row r="265" spans="2:22" ht="12.75"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</row>
    <row r="266" spans="2:22" ht="12.75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</row>
    <row r="267" spans="2:22" ht="12.75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</row>
    <row r="268" spans="2:22" ht="12.75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</row>
    <row r="269" spans="2:22" ht="12.75"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</row>
    <row r="270" spans="2:22" ht="12.75"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</row>
    <row r="271" spans="2:22" ht="12.75"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</row>
    <row r="272" spans="2:22" ht="12.75"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</row>
    <row r="273" spans="2:22" ht="12.75"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</row>
    <row r="274" spans="2:22" ht="12.75"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</row>
    <row r="275" spans="2:22" ht="12.75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</row>
    <row r="276" spans="2:22" ht="12.75"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</row>
    <row r="277" spans="2:22" ht="12.75"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</row>
    <row r="278" spans="2:22" ht="12.75"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</row>
    <row r="279" spans="2:22" ht="12.75"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</row>
    <row r="280" spans="2:22" ht="12.75"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</row>
    <row r="281" spans="2:22" ht="12.75"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</row>
    <row r="282" spans="2:22" ht="12.75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</row>
    <row r="283" spans="2:22" ht="12.75"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</row>
    <row r="284" spans="2:22" ht="12.75"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</row>
    <row r="285" spans="2:22" ht="12.75"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</row>
    <row r="286" spans="2:22" ht="12.75"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</row>
    <row r="287" spans="2:22" ht="12.75"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</row>
    <row r="288" spans="2:22" ht="12.75"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</row>
    <row r="289" spans="2:22" ht="12.75"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</row>
    <row r="290" spans="2:22" ht="12.75"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</row>
    <row r="291" spans="2:22" ht="12.75"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</row>
    <row r="292" spans="2:22" ht="12.75"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</row>
    <row r="293" spans="2:22" ht="12.75"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</row>
    <row r="294" spans="2:22" ht="12.75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</row>
    <row r="295" spans="2:22" ht="12.75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</row>
    <row r="296" spans="2:22" ht="12.75"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</row>
    <row r="297" spans="2:22" ht="12.75"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</row>
    <row r="298" spans="2:22" ht="12.75"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</row>
    <row r="299" spans="2:22" ht="12.75"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</row>
    <row r="300" spans="2:22" ht="12.75"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</row>
  </sheetData>
  <sheetProtection/>
  <mergeCells count="5">
    <mergeCell ref="D4:L4"/>
    <mergeCell ref="B25:T25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  <rowBreaks count="1" manualBreakCount="1">
    <brk id="2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21" width="12.57421875" style="0" bestFit="1" customWidth="1"/>
    <col min="22" max="22" width="12.57421875" style="0" hidden="1" customWidth="1"/>
  </cols>
  <sheetData>
    <row r="1" spans="1:21" ht="14.25" customHeight="1">
      <c r="A1" s="2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>
      <c r="A2" s="3" t="s">
        <v>0</v>
      </c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6.5">
      <c r="A3" s="4" t="s">
        <v>0</v>
      </c>
      <c r="B3" s="124" t="s">
        <v>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5" customHeight="1">
      <c r="A4" s="6" t="s">
        <v>0</v>
      </c>
      <c r="B4" s="32" t="s">
        <v>0</v>
      </c>
      <c r="C4" s="33" t="s">
        <v>0</v>
      </c>
      <c r="D4" s="117" t="s">
        <v>3</v>
      </c>
      <c r="E4" s="118"/>
      <c r="F4" s="118"/>
      <c r="G4" s="118"/>
      <c r="H4" s="118"/>
      <c r="I4" s="118"/>
      <c r="J4" s="118"/>
      <c r="K4" s="118"/>
      <c r="L4" s="119"/>
      <c r="M4" s="122" t="s">
        <v>4</v>
      </c>
      <c r="N4" s="118"/>
      <c r="O4" s="118"/>
      <c r="P4" s="118"/>
      <c r="Q4" s="118"/>
      <c r="R4" s="118"/>
      <c r="S4" s="118"/>
      <c r="T4" s="118"/>
      <c r="U4" s="119"/>
    </row>
    <row r="5" spans="1:22" ht="62.25" customHeight="1">
      <c r="A5" s="10" t="s">
        <v>0</v>
      </c>
      <c r="B5" s="34" t="s">
        <v>5</v>
      </c>
      <c r="C5" s="35" t="s">
        <v>6</v>
      </c>
      <c r="D5" s="29" t="s">
        <v>7</v>
      </c>
      <c r="E5" s="30" t="s">
        <v>8</v>
      </c>
      <c r="F5" s="30" t="s">
        <v>9</v>
      </c>
      <c r="G5" s="30" t="s">
        <v>10</v>
      </c>
      <c r="H5" s="30" t="s">
        <v>11</v>
      </c>
      <c r="I5" s="30" t="s">
        <v>12</v>
      </c>
      <c r="J5" s="30" t="s">
        <v>13</v>
      </c>
      <c r="K5" s="30" t="s">
        <v>14</v>
      </c>
      <c r="L5" s="31" t="s">
        <v>15</v>
      </c>
      <c r="M5" s="30" t="s">
        <v>16</v>
      </c>
      <c r="N5" s="30" t="s">
        <v>17</v>
      </c>
      <c r="O5" s="30" t="s">
        <v>18</v>
      </c>
      <c r="P5" s="30" t="s">
        <v>19</v>
      </c>
      <c r="Q5" s="30" t="s">
        <v>20</v>
      </c>
      <c r="R5" s="30" t="s">
        <v>0</v>
      </c>
      <c r="S5" s="30" t="s">
        <v>21</v>
      </c>
      <c r="T5" s="30" t="s">
        <v>22</v>
      </c>
      <c r="U5" s="31" t="s">
        <v>23</v>
      </c>
      <c r="V5" s="1" t="s">
        <v>24</v>
      </c>
    </row>
    <row r="6" spans="1:21" ht="12.75" customHeight="1">
      <c r="A6" s="36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</row>
    <row r="7" spans="1:21" ht="12.75" customHeight="1">
      <c r="A7" s="40" t="s">
        <v>0</v>
      </c>
      <c r="B7" s="41" t="s">
        <v>587</v>
      </c>
      <c r="C7" s="42" t="s">
        <v>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</row>
    <row r="8" spans="1:21" ht="12.75" customHeight="1">
      <c r="A8" s="36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9"/>
    </row>
    <row r="9" spans="1:22" ht="13.5">
      <c r="A9" s="43" t="s">
        <v>566</v>
      </c>
      <c r="B9" s="77" t="s">
        <v>53</v>
      </c>
      <c r="C9" s="78" t="s">
        <v>54</v>
      </c>
      <c r="D9" s="79">
        <v>12231559370</v>
      </c>
      <c r="E9" s="79">
        <v>12525889020</v>
      </c>
      <c r="F9" s="79">
        <v>0</v>
      </c>
      <c r="G9" s="79">
        <v>0</v>
      </c>
      <c r="H9" s="79">
        <v>0</v>
      </c>
      <c r="I9" s="79">
        <v>887082800</v>
      </c>
      <c r="J9" s="79">
        <v>1620007200</v>
      </c>
      <c r="K9" s="79">
        <v>16200087720</v>
      </c>
      <c r="L9" s="79">
        <v>43464626110</v>
      </c>
      <c r="M9" s="79">
        <v>10204740020</v>
      </c>
      <c r="N9" s="79">
        <v>16057208900</v>
      </c>
      <c r="O9" s="79">
        <v>5562561580</v>
      </c>
      <c r="P9" s="79">
        <v>1376564450</v>
      </c>
      <c r="Q9" s="79">
        <v>815023990</v>
      </c>
      <c r="R9" s="79"/>
      <c r="S9" s="79">
        <v>4406063710</v>
      </c>
      <c r="T9" s="79">
        <v>5234643960</v>
      </c>
      <c r="U9" s="80">
        <v>43656806610</v>
      </c>
      <c r="V9" s="81">
        <v>3371728070</v>
      </c>
    </row>
    <row r="10" spans="1:22" ht="12.75">
      <c r="A10" s="44" t="s">
        <v>0</v>
      </c>
      <c r="B10" s="82" t="s">
        <v>567</v>
      </c>
      <c r="C10" s="83" t="s">
        <v>0</v>
      </c>
      <c r="D10" s="83">
        <f aca="true" t="shared" si="0" ref="D10:V10">D9</f>
        <v>12231559370</v>
      </c>
      <c r="E10" s="83">
        <f t="shared" si="0"/>
        <v>12525889020</v>
      </c>
      <c r="F10" s="83">
        <f t="shared" si="0"/>
        <v>0</v>
      </c>
      <c r="G10" s="83">
        <f t="shared" si="0"/>
        <v>0</v>
      </c>
      <c r="H10" s="83">
        <f t="shared" si="0"/>
        <v>0</v>
      </c>
      <c r="I10" s="83">
        <f t="shared" si="0"/>
        <v>887082800</v>
      </c>
      <c r="J10" s="83">
        <f t="shared" si="0"/>
        <v>1620007200</v>
      </c>
      <c r="K10" s="83">
        <f t="shared" si="0"/>
        <v>16200087720</v>
      </c>
      <c r="L10" s="83">
        <f t="shared" si="0"/>
        <v>43464626110</v>
      </c>
      <c r="M10" s="83">
        <f t="shared" si="0"/>
        <v>10204740020</v>
      </c>
      <c r="N10" s="83">
        <f t="shared" si="0"/>
        <v>16057208900</v>
      </c>
      <c r="O10" s="83">
        <f t="shared" si="0"/>
        <v>5562561580</v>
      </c>
      <c r="P10" s="83">
        <f t="shared" si="0"/>
        <v>1376564450</v>
      </c>
      <c r="Q10" s="83">
        <f t="shared" si="0"/>
        <v>815023990</v>
      </c>
      <c r="R10" s="83">
        <f t="shared" si="0"/>
        <v>0</v>
      </c>
      <c r="S10" s="83">
        <f t="shared" si="0"/>
        <v>4406063710</v>
      </c>
      <c r="T10" s="83">
        <f t="shared" si="0"/>
        <v>5234643960</v>
      </c>
      <c r="U10" s="84">
        <f t="shared" si="0"/>
        <v>43656806610</v>
      </c>
      <c r="V10" s="85">
        <f t="shared" si="0"/>
        <v>3371728070</v>
      </c>
    </row>
    <row r="11" spans="1:22" ht="13.5">
      <c r="A11" s="43" t="s">
        <v>568</v>
      </c>
      <c r="B11" s="77" t="s">
        <v>208</v>
      </c>
      <c r="C11" s="78" t="s">
        <v>209</v>
      </c>
      <c r="D11" s="79">
        <v>162702732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2355905</v>
      </c>
      <c r="K11" s="79">
        <v>161291857</v>
      </c>
      <c r="L11" s="79">
        <v>326350494</v>
      </c>
      <c r="M11" s="79">
        <v>104746190</v>
      </c>
      <c r="N11" s="79">
        <v>0</v>
      </c>
      <c r="O11" s="79">
        <v>0</v>
      </c>
      <c r="P11" s="79">
        <v>0</v>
      </c>
      <c r="Q11" s="79">
        <v>9773035</v>
      </c>
      <c r="R11" s="79"/>
      <c r="S11" s="79">
        <v>162880650</v>
      </c>
      <c r="T11" s="79">
        <v>28673233</v>
      </c>
      <c r="U11" s="80">
        <v>306073108</v>
      </c>
      <c r="V11" s="81">
        <v>30640350</v>
      </c>
    </row>
    <row r="12" spans="1:22" ht="13.5">
      <c r="A12" s="43" t="s">
        <v>568</v>
      </c>
      <c r="B12" s="77" t="s">
        <v>210</v>
      </c>
      <c r="C12" s="78" t="s">
        <v>211</v>
      </c>
      <c r="D12" s="79">
        <v>97142334</v>
      </c>
      <c r="E12" s="79">
        <v>0</v>
      </c>
      <c r="F12" s="79">
        <v>0</v>
      </c>
      <c r="G12" s="79">
        <v>0</v>
      </c>
      <c r="H12" s="79">
        <v>0</v>
      </c>
      <c r="I12" s="79">
        <v>32000</v>
      </c>
      <c r="J12" s="79">
        <v>4000000</v>
      </c>
      <c r="K12" s="79">
        <v>133703954</v>
      </c>
      <c r="L12" s="79">
        <v>234878288</v>
      </c>
      <c r="M12" s="79">
        <v>7813121</v>
      </c>
      <c r="N12" s="79">
        <v>0</v>
      </c>
      <c r="O12" s="79">
        <v>0</v>
      </c>
      <c r="P12" s="79">
        <v>0</v>
      </c>
      <c r="Q12" s="79">
        <v>24000</v>
      </c>
      <c r="R12" s="79"/>
      <c r="S12" s="79">
        <v>174703138</v>
      </c>
      <c r="T12" s="79">
        <v>7324000</v>
      </c>
      <c r="U12" s="80">
        <v>189864259</v>
      </c>
      <c r="V12" s="81">
        <v>34329861</v>
      </c>
    </row>
    <row r="13" spans="1:22" ht="13.5">
      <c r="A13" s="43" t="s">
        <v>568</v>
      </c>
      <c r="B13" s="77" t="s">
        <v>212</v>
      </c>
      <c r="C13" s="78" t="s">
        <v>213</v>
      </c>
      <c r="D13" s="79">
        <v>95065488</v>
      </c>
      <c r="E13" s="79">
        <v>39675000</v>
      </c>
      <c r="F13" s="79">
        <v>0</v>
      </c>
      <c r="G13" s="79">
        <v>0</v>
      </c>
      <c r="H13" s="79">
        <v>0</v>
      </c>
      <c r="I13" s="79">
        <v>239820</v>
      </c>
      <c r="J13" s="79">
        <v>2499996</v>
      </c>
      <c r="K13" s="79">
        <v>100033496</v>
      </c>
      <c r="L13" s="79">
        <v>237513800</v>
      </c>
      <c r="M13" s="79">
        <v>23621256</v>
      </c>
      <c r="N13" s="79">
        <v>41140114</v>
      </c>
      <c r="O13" s="79">
        <v>0</v>
      </c>
      <c r="P13" s="79">
        <v>0</v>
      </c>
      <c r="Q13" s="79">
        <v>2736096</v>
      </c>
      <c r="R13" s="79"/>
      <c r="S13" s="79">
        <v>113079096</v>
      </c>
      <c r="T13" s="79">
        <v>24488172</v>
      </c>
      <c r="U13" s="80">
        <v>205064734</v>
      </c>
      <c r="V13" s="81">
        <v>32463996</v>
      </c>
    </row>
    <row r="14" spans="1:22" ht="13.5">
      <c r="A14" s="43" t="s">
        <v>568</v>
      </c>
      <c r="B14" s="77" t="s">
        <v>214</v>
      </c>
      <c r="C14" s="78" t="s">
        <v>215</v>
      </c>
      <c r="D14" s="79">
        <v>446914238</v>
      </c>
      <c r="E14" s="79">
        <v>125067084</v>
      </c>
      <c r="F14" s="79">
        <v>0</v>
      </c>
      <c r="G14" s="79">
        <v>0</v>
      </c>
      <c r="H14" s="79">
        <v>0</v>
      </c>
      <c r="I14" s="79">
        <v>5673142</v>
      </c>
      <c r="J14" s="79">
        <v>9600000</v>
      </c>
      <c r="K14" s="79">
        <v>529556898</v>
      </c>
      <c r="L14" s="79">
        <v>1116811362</v>
      </c>
      <c r="M14" s="79">
        <v>475785492</v>
      </c>
      <c r="N14" s="79">
        <v>169514178</v>
      </c>
      <c r="O14" s="79">
        <v>0</v>
      </c>
      <c r="P14" s="79">
        <v>0</v>
      </c>
      <c r="Q14" s="79">
        <v>68739172</v>
      </c>
      <c r="R14" s="79"/>
      <c r="S14" s="79">
        <v>257884998</v>
      </c>
      <c r="T14" s="79">
        <v>152715100</v>
      </c>
      <c r="U14" s="80">
        <v>1124638940</v>
      </c>
      <c r="V14" s="81">
        <v>133599006</v>
      </c>
    </row>
    <row r="15" spans="1:22" ht="13.5">
      <c r="A15" s="43" t="s">
        <v>569</v>
      </c>
      <c r="B15" s="77" t="s">
        <v>499</v>
      </c>
      <c r="C15" s="78" t="s">
        <v>500</v>
      </c>
      <c r="D15" s="79">
        <v>414067719</v>
      </c>
      <c r="E15" s="79">
        <v>0</v>
      </c>
      <c r="F15" s="79">
        <v>0</v>
      </c>
      <c r="G15" s="79">
        <v>0</v>
      </c>
      <c r="H15" s="79">
        <v>0</v>
      </c>
      <c r="I15" s="79">
        <v>12643840</v>
      </c>
      <c r="J15" s="79">
        <v>95010874</v>
      </c>
      <c r="K15" s="79">
        <v>827494535</v>
      </c>
      <c r="L15" s="79">
        <v>1349216968</v>
      </c>
      <c r="M15" s="79">
        <v>0</v>
      </c>
      <c r="N15" s="79">
        <v>0</v>
      </c>
      <c r="O15" s="79">
        <v>414793479</v>
      </c>
      <c r="P15" s="79">
        <v>87084250</v>
      </c>
      <c r="Q15" s="79">
        <v>0</v>
      </c>
      <c r="R15" s="79"/>
      <c r="S15" s="79">
        <v>593847698</v>
      </c>
      <c r="T15" s="79">
        <v>107680143</v>
      </c>
      <c r="U15" s="80">
        <v>1203405570</v>
      </c>
      <c r="V15" s="81">
        <v>285097800</v>
      </c>
    </row>
    <row r="16" spans="1:22" ht="12.75">
      <c r="A16" s="44" t="s">
        <v>0</v>
      </c>
      <c r="B16" s="82" t="s">
        <v>588</v>
      </c>
      <c r="C16" s="83" t="s">
        <v>0</v>
      </c>
      <c r="D16" s="83">
        <f aca="true" t="shared" si="1" ref="D16:V16">SUM(D11:D15)</f>
        <v>1215892511</v>
      </c>
      <c r="E16" s="83">
        <f t="shared" si="1"/>
        <v>164742084</v>
      </c>
      <c r="F16" s="83">
        <f t="shared" si="1"/>
        <v>0</v>
      </c>
      <c r="G16" s="83">
        <f t="shared" si="1"/>
        <v>0</v>
      </c>
      <c r="H16" s="83">
        <f t="shared" si="1"/>
        <v>0</v>
      </c>
      <c r="I16" s="83">
        <f t="shared" si="1"/>
        <v>18588802</v>
      </c>
      <c r="J16" s="83">
        <f t="shared" si="1"/>
        <v>113466775</v>
      </c>
      <c r="K16" s="83">
        <f t="shared" si="1"/>
        <v>1752080740</v>
      </c>
      <c r="L16" s="83">
        <f t="shared" si="1"/>
        <v>3264770912</v>
      </c>
      <c r="M16" s="83">
        <f t="shared" si="1"/>
        <v>611966059</v>
      </c>
      <c r="N16" s="83">
        <f t="shared" si="1"/>
        <v>210654292</v>
      </c>
      <c r="O16" s="83">
        <f t="shared" si="1"/>
        <v>414793479</v>
      </c>
      <c r="P16" s="83">
        <f t="shared" si="1"/>
        <v>87084250</v>
      </c>
      <c r="Q16" s="83">
        <f t="shared" si="1"/>
        <v>81272303</v>
      </c>
      <c r="R16" s="83">
        <f t="shared" si="1"/>
        <v>0</v>
      </c>
      <c r="S16" s="83">
        <f t="shared" si="1"/>
        <v>1302395580</v>
      </c>
      <c r="T16" s="83">
        <f t="shared" si="1"/>
        <v>320880648</v>
      </c>
      <c r="U16" s="84">
        <f t="shared" si="1"/>
        <v>3029046611</v>
      </c>
      <c r="V16" s="85">
        <f t="shared" si="1"/>
        <v>516131013</v>
      </c>
    </row>
    <row r="17" spans="1:22" ht="13.5">
      <c r="A17" s="43" t="s">
        <v>568</v>
      </c>
      <c r="B17" s="77" t="s">
        <v>216</v>
      </c>
      <c r="C17" s="78" t="s">
        <v>217</v>
      </c>
      <c r="D17" s="79">
        <v>91766000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1000000</v>
      </c>
      <c r="K17" s="79">
        <v>94461000</v>
      </c>
      <c r="L17" s="79">
        <v>187227000</v>
      </c>
      <c r="M17" s="79">
        <v>46851552</v>
      </c>
      <c r="N17" s="79">
        <v>0</v>
      </c>
      <c r="O17" s="79">
        <v>0</v>
      </c>
      <c r="P17" s="79">
        <v>0</v>
      </c>
      <c r="Q17" s="79">
        <v>2830000</v>
      </c>
      <c r="R17" s="79"/>
      <c r="S17" s="79">
        <v>127954000</v>
      </c>
      <c r="T17" s="79">
        <v>10591000</v>
      </c>
      <c r="U17" s="80">
        <v>188226552</v>
      </c>
      <c r="V17" s="81">
        <v>28977000</v>
      </c>
    </row>
    <row r="18" spans="1:22" ht="13.5">
      <c r="A18" s="43" t="s">
        <v>568</v>
      </c>
      <c r="B18" s="77" t="s">
        <v>218</v>
      </c>
      <c r="C18" s="78" t="s">
        <v>219</v>
      </c>
      <c r="D18" s="79">
        <v>135715928</v>
      </c>
      <c r="E18" s="79">
        <v>145583163</v>
      </c>
      <c r="F18" s="79">
        <v>0</v>
      </c>
      <c r="G18" s="79">
        <v>0</v>
      </c>
      <c r="H18" s="79">
        <v>0</v>
      </c>
      <c r="I18" s="79">
        <v>2798966</v>
      </c>
      <c r="J18" s="79">
        <v>18581326</v>
      </c>
      <c r="K18" s="79">
        <v>185576984</v>
      </c>
      <c r="L18" s="79">
        <v>488256367</v>
      </c>
      <c r="M18" s="79">
        <v>225140914</v>
      </c>
      <c r="N18" s="79">
        <v>121031111</v>
      </c>
      <c r="O18" s="79">
        <v>0</v>
      </c>
      <c r="P18" s="79">
        <v>0</v>
      </c>
      <c r="Q18" s="79">
        <v>8473382</v>
      </c>
      <c r="R18" s="79"/>
      <c r="S18" s="79">
        <v>107019338</v>
      </c>
      <c r="T18" s="79">
        <v>27456918</v>
      </c>
      <c r="U18" s="80">
        <v>489121663</v>
      </c>
      <c r="V18" s="81">
        <v>20524100</v>
      </c>
    </row>
    <row r="19" spans="1:22" ht="13.5">
      <c r="A19" s="43" t="s">
        <v>568</v>
      </c>
      <c r="B19" s="77" t="s">
        <v>220</v>
      </c>
      <c r="C19" s="78" t="s">
        <v>221</v>
      </c>
      <c r="D19" s="79">
        <v>53937005</v>
      </c>
      <c r="E19" s="79">
        <v>77849000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36968308</v>
      </c>
      <c r="L19" s="79">
        <v>168754313</v>
      </c>
      <c r="M19" s="79">
        <v>18634449</v>
      </c>
      <c r="N19" s="79">
        <v>80738999</v>
      </c>
      <c r="O19" s="79">
        <v>0</v>
      </c>
      <c r="P19" s="79">
        <v>0</v>
      </c>
      <c r="Q19" s="79">
        <v>4068245</v>
      </c>
      <c r="R19" s="79"/>
      <c r="S19" s="79">
        <v>45555000</v>
      </c>
      <c r="T19" s="79">
        <v>20605963</v>
      </c>
      <c r="U19" s="80">
        <v>169602656</v>
      </c>
      <c r="V19" s="81">
        <v>12463000</v>
      </c>
    </row>
    <row r="20" spans="1:22" ht="13.5">
      <c r="A20" s="43" t="s">
        <v>568</v>
      </c>
      <c r="B20" s="77" t="s">
        <v>222</v>
      </c>
      <c r="C20" s="78" t="s">
        <v>223</v>
      </c>
      <c r="D20" s="79">
        <v>39028570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1648978</v>
      </c>
      <c r="K20" s="79">
        <v>27860049</v>
      </c>
      <c r="L20" s="79">
        <v>68537597</v>
      </c>
      <c r="M20" s="79">
        <v>7495352</v>
      </c>
      <c r="N20" s="79">
        <v>0</v>
      </c>
      <c r="O20" s="79">
        <v>0</v>
      </c>
      <c r="P20" s="79">
        <v>0</v>
      </c>
      <c r="Q20" s="79">
        <v>86700</v>
      </c>
      <c r="R20" s="79"/>
      <c r="S20" s="79">
        <v>48019000</v>
      </c>
      <c r="T20" s="79">
        <v>2691273</v>
      </c>
      <c r="U20" s="80">
        <v>58292325</v>
      </c>
      <c r="V20" s="81">
        <v>20130000</v>
      </c>
    </row>
    <row r="21" spans="1:22" ht="13.5">
      <c r="A21" s="43" t="s">
        <v>568</v>
      </c>
      <c r="B21" s="77" t="s">
        <v>70</v>
      </c>
      <c r="C21" s="78" t="s">
        <v>71</v>
      </c>
      <c r="D21" s="79">
        <v>1594422653</v>
      </c>
      <c r="E21" s="79">
        <v>2185393029</v>
      </c>
      <c r="F21" s="79">
        <v>0</v>
      </c>
      <c r="G21" s="79">
        <v>0</v>
      </c>
      <c r="H21" s="79">
        <v>0</v>
      </c>
      <c r="I21" s="79">
        <v>34724271</v>
      </c>
      <c r="J21" s="79">
        <v>150000000</v>
      </c>
      <c r="K21" s="79">
        <v>2153874009</v>
      </c>
      <c r="L21" s="79">
        <v>6118413962</v>
      </c>
      <c r="M21" s="79">
        <v>1321378575</v>
      </c>
      <c r="N21" s="79">
        <v>2961894451</v>
      </c>
      <c r="O21" s="79">
        <v>773217412</v>
      </c>
      <c r="P21" s="79">
        <v>160154913</v>
      </c>
      <c r="Q21" s="79">
        <v>122556901</v>
      </c>
      <c r="R21" s="79"/>
      <c r="S21" s="79">
        <v>661215835</v>
      </c>
      <c r="T21" s="79">
        <v>417996107</v>
      </c>
      <c r="U21" s="80">
        <v>6418414194</v>
      </c>
      <c r="V21" s="81">
        <v>377296576</v>
      </c>
    </row>
    <row r="22" spans="1:22" ht="13.5">
      <c r="A22" s="43" t="s">
        <v>568</v>
      </c>
      <c r="B22" s="77" t="s">
        <v>224</v>
      </c>
      <c r="C22" s="78" t="s">
        <v>225</v>
      </c>
      <c r="D22" s="79">
        <v>55250909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3140135</v>
      </c>
      <c r="K22" s="79">
        <v>84511420</v>
      </c>
      <c r="L22" s="79">
        <v>142902464</v>
      </c>
      <c r="M22" s="79">
        <v>20553103</v>
      </c>
      <c r="N22" s="79">
        <v>0</v>
      </c>
      <c r="O22" s="79">
        <v>0</v>
      </c>
      <c r="P22" s="79">
        <v>0</v>
      </c>
      <c r="Q22" s="79">
        <v>596684</v>
      </c>
      <c r="R22" s="79"/>
      <c r="S22" s="79">
        <v>76559000</v>
      </c>
      <c r="T22" s="79">
        <v>12979335</v>
      </c>
      <c r="U22" s="80">
        <v>110688122</v>
      </c>
      <c r="V22" s="81">
        <v>24755000</v>
      </c>
    </row>
    <row r="23" spans="1:22" ht="13.5">
      <c r="A23" s="43" t="s">
        <v>568</v>
      </c>
      <c r="B23" s="77" t="s">
        <v>226</v>
      </c>
      <c r="C23" s="78" t="s">
        <v>227</v>
      </c>
      <c r="D23" s="79">
        <v>66656514</v>
      </c>
      <c r="E23" s="79">
        <v>0</v>
      </c>
      <c r="F23" s="79">
        <v>0</v>
      </c>
      <c r="G23" s="79">
        <v>0</v>
      </c>
      <c r="H23" s="79">
        <v>0</v>
      </c>
      <c r="I23" s="79">
        <v>198876</v>
      </c>
      <c r="J23" s="79">
        <v>3994392</v>
      </c>
      <c r="K23" s="79">
        <v>72569906</v>
      </c>
      <c r="L23" s="79">
        <v>143419688</v>
      </c>
      <c r="M23" s="79">
        <v>19465764</v>
      </c>
      <c r="N23" s="79">
        <v>0</v>
      </c>
      <c r="O23" s="79">
        <v>0</v>
      </c>
      <c r="P23" s="79">
        <v>0</v>
      </c>
      <c r="Q23" s="79">
        <v>590160</v>
      </c>
      <c r="R23" s="79"/>
      <c r="S23" s="79">
        <v>85735784</v>
      </c>
      <c r="T23" s="79">
        <v>12427068</v>
      </c>
      <c r="U23" s="80">
        <v>118218776</v>
      </c>
      <c r="V23" s="81">
        <v>31682700</v>
      </c>
    </row>
    <row r="24" spans="1:22" ht="13.5">
      <c r="A24" s="43" t="s">
        <v>569</v>
      </c>
      <c r="B24" s="77" t="s">
        <v>501</v>
      </c>
      <c r="C24" s="78" t="s">
        <v>502</v>
      </c>
      <c r="D24" s="79">
        <v>288212720</v>
      </c>
      <c r="E24" s="79">
        <v>0</v>
      </c>
      <c r="F24" s="79">
        <v>0</v>
      </c>
      <c r="G24" s="79">
        <v>0</v>
      </c>
      <c r="H24" s="79">
        <v>0</v>
      </c>
      <c r="I24" s="79">
        <v>20119571</v>
      </c>
      <c r="J24" s="79">
        <v>45000000</v>
      </c>
      <c r="K24" s="79">
        <v>496662875</v>
      </c>
      <c r="L24" s="79">
        <v>849995166</v>
      </c>
      <c r="M24" s="79">
        <v>0</v>
      </c>
      <c r="N24" s="79">
        <v>0</v>
      </c>
      <c r="O24" s="79">
        <v>335362869</v>
      </c>
      <c r="P24" s="79">
        <v>31231648</v>
      </c>
      <c r="Q24" s="79">
        <v>0</v>
      </c>
      <c r="R24" s="79"/>
      <c r="S24" s="79">
        <v>611851000</v>
      </c>
      <c r="T24" s="79">
        <v>14483659</v>
      </c>
      <c r="U24" s="80">
        <v>992929176</v>
      </c>
      <c r="V24" s="81">
        <v>195479000</v>
      </c>
    </row>
    <row r="25" spans="1:22" ht="12.75">
      <c r="A25" s="44" t="s">
        <v>0</v>
      </c>
      <c r="B25" s="82" t="s">
        <v>589</v>
      </c>
      <c r="C25" s="83" t="s">
        <v>0</v>
      </c>
      <c r="D25" s="83">
        <f aca="true" t="shared" si="2" ref="D25:V25">SUM(D17:D24)</f>
        <v>2324990299</v>
      </c>
      <c r="E25" s="83">
        <f t="shared" si="2"/>
        <v>2408825192</v>
      </c>
      <c r="F25" s="83">
        <f t="shared" si="2"/>
        <v>0</v>
      </c>
      <c r="G25" s="83">
        <f t="shared" si="2"/>
        <v>0</v>
      </c>
      <c r="H25" s="83">
        <f t="shared" si="2"/>
        <v>0</v>
      </c>
      <c r="I25" s="83">
        <f t="shared" si="2"/>
        <v>57841684</v>
      </c>
      <c r="J25" s="83">
        <f t="shared" si="2"/>
        <v>223364831</v>
      </c>
      <c r="K25" s="83">
        <f t="shared" si="2"/>
        <v>3152484551</v>
      </c>
      <c r="L25" s="83">
        <f t="shared" si="2"/>
        <v>8167506557</v>
      </c>
      <c r="M25" s="83">
        <f t="shared" si="2"/>
        <v>1659519709</v>
      </c>
      <c r="N25" s="83">
        <f t="shared" si="2"/>
        <v>3163664561</v>
      </c>
      <c r="O25" s="83">
        <f t="shared" si="2"/>
        <v>1108580281</v>
      </c>
      <c r="P25" s="83">
        <f t="shared" si="2"/>
        <v>191386561</v>
      </c>
      <c r="Q25" s="83">
        <f t="shared" si="2"/>
        <v>139202072</v>
      </c>
      <c r="R25" s="83">
        <f t="shared" si="2"/>
        <v>0</v>
      </c>
      <c r="S25" s="83">
        <f t="shared" si="2"/>
        <v>1763908957</v>
      </c>
      <c r="T25" s="83">
        <f t="shared" si="2"/>
        <v>519231323</v>
      </c>
      <c r="U25" s="84">
        <f t="shared" si="2"/>
        <v>8545493464</v>
      </c>
      <c r="V25" s="85">
        <f t="shared" si="2"/>
        <v>711307376</v>
      </c>
    </row>
    <row r="26" spans="1:22" ht="13.5">
      <c r="A26" s="43" t="s">
        <v>568</v>
      </c>
      <c r="B26" s="77" t="s">
        <v>228</v>
      </c>
      <c r="C26" s="78" t="s">
        <v>229</v>
      </c>
      <c r="D26" s="79">
        <v>115719089</v>
      </c>
      <c r="E26" s="79">
        <v>0</v>
      </c>
      <c r="F26" s="79">
        <v>0</v>
      </c>
      <c r="G26" s="79">
        <v>0</v>
      </c>
      <c r="H26" s="79">
        <v>0</v>
      </c>
      <c r="I26" s="79">
        <v>872482</v>
      </c>
      <c r="J26" s="79">
        <v>12187270</v>
      </c>
      <c r="K26" s="79">
        <v>88171402</v>
      </c>
      <c r="L26" s="79">
        <v>216950243</v>
      </c>
      <c r="M26" s="79">
        <v>31062373</v>
      </c>
      <c r="N26" s="79">
        <v>0</v>
      </c>
      <c r="O26" s="79">
        <v>0</v>
      </c>
      <c r="P26" s="79">
        <v>0</v>
      </c>
      <c r="Q26" s="79">
        <v>3059907</v>
      </c>
      <c r="R26" s="79"/>
      <c r="S26" s="79">
        <v>144906000</v>
      </c>
      <c r="T26" s="79">
        <v>17507555</v>
      </c>
      <c r="U26" s="80">
        <v>196535835</v>
      </c>
      <c r="V26" s="81">
        <v>29734000</v>
      </c>
    </row>
    <row r="27" spans="1:22" ht="13.5">
      <c r="A27" s="43" t="s">
        <v>568</v>
      </c>
      <c r="B27" s="77" t="s">
        <v>230</v>
      </c>
      <c r="C27" s="78" t="s">
        <v>231</v>
      </c>
      <c r="D27" s="79">
        <v>190633785</v>
      </c>
      <c r="E27" s="79">
        <v>198756400</v>
      </c>
      <c r="F27" s="79">
        <v>0</v>
      </c>
      <c r="G27" s="79">
        <v>0</v>
      </c>
      <c r="H27" s="79">
        <v>0</v>
      </c>
      <c r="I27" s="79">
        <v>1299313</v>
      </c>
      <c r="J27" s="79">
        <v>77618158</v>
      </c>
      <c r="K27" s="79">
        <v>157635002</v>
      </c>
      <c r="L27" s="79">
        <v>625942658</v>
      </c>
      <c r="M27" s="79">
        <v>104728904</v>
      </c>
      <c r="N27" s="79">
        <v>272018790</v>
      </c>
      <c r="O27" s="79">
        <v>0</v>
      </c>
      <c r="P27" s="79">
        <v>0</v>
      </c>
      <c r="Q27" s="79">
        <v>8698748</v>
      </c>
      <c r="R27" s="79"/>
      <c r="S27" s="79">
        <v>210197269</v>
      </c>
      <c r="T27" s="79">
        <v>81992759</v>
      </c>
      <c r="U27" s="80">
        <v>677636470</v>
      </c>
      <c r="V27" s="81">
        <v>37847731</v>
      </c>
    </row>
    <row r="28" spans="1:22" ht="13.5">
      <c r="A28" s="43" t="s">
        <v>568</v>
      </c>
      <c r="B28" s="77" t="s">
        <v>232</v>
      </c>
      <c r="C28" s="78" t="s">
        <v>233</v>
      </c>
      <c r="D28" s="79">
        <v>388562216</v>
      </c>
      <c r="E28" s="79">
        <v>335479764</v>
      </c>
      <c r="F28" s="79">
        <v>0</v>
      </c>
      <c r="G28" s="79">
        <v>0</v>
      </c>
      <c r="H28" s="79">
        <v>0</v>
      </c>
      <c r="I28" s="79">
        <v>449616</v>
      </c>
      <c r="J28" s="79">
        <v>104516340</v>
      </c>
      <c r="K28" s="79">
        <v>340375716</v>
      </c>
      <c r="L28" s="79">
        <v>1169383652</v>
      </c>
      <c r="M28" s="79">
        <v>223067592</v>
      </c>
      <c r="N28" s="79">
        <v>451215572</v>
      </c>
      <c r="O28" s="79">
        <v>0</v>
      </c>
      <c r="P28" s="79">
        <v>0</v>
      </c>
      <c r="Q28" s="79">
        <v>29126316</v>
      </c>
      <c r="R28" s="79"/>
      <c r="S28" s="79">
        <v>276035004</v>
      </c>
      <c r="T28" s="79">
        <v>77826000</v>
      </c>
      <c r="U28" s="80">
        <v>1057270484</v>
      </c>
      <c r="V28" s="81">
        <v>86210988</v>
      </c>
    </row>
    <row r="29" spans="1:22" ht="13.5">
      <c r="A29" s="43" t="s">
        <v>569</v>
      </c>
      <c r="B29" s="77" t="s">
        <v>503</v>
      </c>
      <c r="C29" s="78" t="s">
        <v>504</v>
      </c>
      <c r="D29" s="79">
        <v>375704640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186251916</v>
      </c>
      <c r="K29" s="79">
        <v>359600028</v>
      </c>
      <c r="L29" s="79">
        <v>921556584</v>
      </c>
      <c r="M29" s="79">
        <v>0</v>
      </c>
      <c r="N29" s="79">
        <v>0</v>
      </c>
      <c r="O29" s="79">
        <v>260344632</v>
      </c>
      <c r="P29" s="79">
        <v>21153996</v>
      </c>
      <c r="Q29" s="79">
        <v>0</v>
      </c>
      <c r="R29" s="79"/>
      <c r="S29" s="79">
        <v>528165012</v>
      </c>
      <c r="T29" s="79">
        <v>122047440</v>
      </c>
      <c r="U29" s="80">
        <v>931711080</v>
      </c>
      <c r="V29" s="81">
        <v>246009000</v>
      </c>
    </row>
    <row r="30" spans="1:22" ht="12.75">
      <c r="A30" s="44" t="s">
        <v>0</v>
      </c>
      <c r="B30" s="82" t="s">
        <v>590</v>
      </c>
      <c r="C30" s="83" t="s">
        <v>0</v>
      </c>
      <c r="D30" s="83">
        <f aca="true" t="shared" si="3" ref="D30:V30">SUM(D26:D29)</f>
        <v>1070619730</v>
      </c>
      <c r="E30" s="83">
        <f t="shared" si="3"/>
        <v>534236164</v>
      </c>
      <c r="F30" s="83">
        <f t="shared" si="3"/>
        <v>0</v>
      </c>
      <c r="G30" s="83">
        <f t="shared" si="3"/>
        <v>0</v>
      </c>
      <c r="H30" s="83">
        <f t="shared" si="3"/>
        <v>0</v>
      </c>
      <c r="I30" s="83">
        <f t="shared" si="3"/>
        <v>2621411</v>
      </c>
      <c r="J30" s="83">
        <f t="shared" si="3"/>
        <v>380573684</v>
      </c>
      <c r="K30" s="83">
        <f t="shared" si="3"/>
        <v>945782148</v>
      </c>
      <c r="L30" s="83">
        <f t="shared" si="3"/>
        <v>2933833137</v>
      </c>
      <c r="M30" s="83">
        <f t="shared" si="3"/>
        <v>358858869</v>
      </c>
      <c r="N30" s="83">
        <f t="shared" si="3"/>
        <v>723234362</v>
      </c>
      <c r="O30" s="83">
        <f t="shared" si="3"/>
        <v>260344632</v>
      </c>
      <c r="P30" s="83">
        <f t="shared" si="3"/>
        <v>21153996</v>
      </c>
      <c r="Q30" s="83">
        <f t="shared" si="3"/>
        <v>40884971</v>
      </c>
      <c r="R30" s="83">
        <f t="shared" si="3"/>
        <v>0</v>
      </c>
      <c r="S30" s="83">
        <f t="shared" si="3"/>
        <v>1159303285</v>
      </c>
      <c r="T30" s="83">
        <f t="shared" si="3"/>
        <v>299373754</v>
      </c>
      <c r="U30" s="84">
        <f t="shared" si="3"/>
        <v>2863153869</v>
      </c>
      <c r="V30" s="85">
        <f t="shared" si="3"/>
        <v>399801719</v>
      </c>
    </row>
    <row r="31" spans="1:22" ht="13.5">
      <c r="A31" s="43" t="s">
        <v>568</v>
      </c>
      <c r="B31" s="77" t="s">
        <v>234</v>
      </c>
      <c r="C31" s="78" t="s">
        <v>235</v>
      </c>
      <c r="D31" s="79">
        <v>138786627</v>
      </c>
      <c r="E31" s="79">
        <v>138081023</v>
      </c>
      <c r="F31" s="79">
        <v>0</v>
      </c>
      <c r="G31" s="79">
        <v>0</v>
      </c>
      <c r="H31" s="79">
        <v>0</v>
      </c>
      <c r="I31" s="79">
        <v>0</v>
      </c>
      <c r="J31" s="79">
        <v>7926668</v>
      </c>
      <c r="K31" s="79">
        <v>96954695</v>
      </c>
      <c r="L31" s="79">
        <v>381749013</v>
      </c>
      <c r="M31" s="79">
        <v>93378802</v>
      </c>
      <c r="N31" s="79">
        <v>133123756</v>
      </c>
      <c r="O31" s="79">
        <v>0</v>
      </c>
      <c r="P31" s="79">
        <v>0</v>
      </c>
      <c r="Q31" s="79">
        <v>22672988</v>
      </c>
      <c r="R31" s="79"/>
      <c r="S31" s="79">
        <v>76974000</v>
      </c>
      <c r="T31" s="79">
        <v>60140007</v>
      </c>
      <c r="U31" s="80">
        <v>386289553</v>
      </c>
      <c r="V31" s="81">
        <v>15836000</v>
      </c>
    </row>
    <row r="32" spans="1:22" ht="13.5">
      <c r="A32" s="43" t="s">
        <v>568</v>
      </c>
      <c r="B32" s="77" t="s">
        <v>236</v>
      </c>
      <c r="C32" s="78" t="s">
        <v>237</v>
      </c>
      <c r="D32" s="79">
        <v>120367295</v>
      </c>
      <c r="E32" s="79">
        <v>22900000</v>
      </c>
      <c r="F32" s="79">
        <v>0</v>
      </c>
      <c r="G32" s="79">
        <v>0</v>
      </c>
      <c r="H32" s="79">
        <v>0</v>
      </c>
      <c r="I32" s="79">
        <v>4</v>
      </c>
      <c r="J32" s="79">
        <v>6300000</v>
      </c>
      <c r="K32" s="79">
        <v>84194782</v>
      </c>
      <c r="L32" s="79">
        <v>233762081</v>
      </c>
      <c r="M32" s="79">
        <v>43067484</v>
      </c>
      <c r="N32" s="79">
        <v>24149818</v>
      </c>
      <c r="O32" s="79">
        <v>0</v>
      </c>
      <c r="P32" s="79">
        <v>0</v>
      </c>
      <c r="Q32" s="79">
        <v>2299507</v>
      </c>
      <c r="R32" s="79"/>
      <c r="S32" s="79">
        <v>158178000</v>
      </c>
      <c r="T32" s="79">
        <v>9282164</v>
      </c>
      <c r="U32" s="80">
        <v>236976973</v>
      </c>
      <c r="V32" s="81">
        <v>42806000</v>
      </c>
    </row>
    <row r="33" spans="1:22" ht="13.5">
      <c r="A33" s="43" t="s">
        <v>568</v>
      </c>
      <c r="B33" s="77" t="s">
        <v>238</v>
      </c>
      <c r="C33" s="78" t="s">
        <v>239</v>
      </c>
      <c r="D33" s="79">
        <v>93973885</v>
      </c>
      <c r="E33" s="79">
        <v>0</v>
      </c>
      <c r="F33" s="79">
        <v>0</v>
      </c>
      <c r="G33" s="79">
        <v>0</v>
      </c>
      <c r="H33" s="79">
        <v>0</v>
      </c>
      <c r="I33" s="79">
        <v>739320</v>
      </c>
      <c r="J33" s="79">
        <v>999996</v>
      </c>
      <c r="K33" s="79">
        <v>165663515</v>
      </c>
      <c r="L33" s="79">
        <v>261376716</v>
      </c>
      <c r="M33" s="79">
        <v>18617311</v>
      </c>
      <c r="N33" s="79">
        <v>0</v>
      </c>
      <c r="O33" s="79">
        <v>0</v>
      </c>
      <c r="P33" s="79">
        <v>0</v>
      </c>
      <c r="Q33" s="79">
        <v>539316</v>
      </c>
      <c r="R33" s="79"/>
      <c r="S33" s="79">
        <v>194017000</v>
      </c>
      <c r="T33" s="79">
        <v>29050012</v>
      </c>
      <c r="U33" s="80">
        <v>242223639</v>
      </c>
      <c r="V33" s="81">
        <v>39412000</v>
      </c>
    </row>
    <row r="34" spans="1:22" ht="13.5">
      <c r="A34" s="43" t="s">
        <v>568</v>
      </c>
      <c r="B34" s="77" t="s">
        <v>240</v>
      </c>
      <c r="C34" s="78" t="s">
        <v>241</v>
      </c>
      <c r="D34" s="79">
        <v>143195837</v>
      </c>
      <c r="E34" s="79">
        <v>73575923</v>
      </c>
      <c r="F34" s="79">
        <v>0</v>
      </c>
      <c r="G34" s="79">
        <v>0</v>
      </c>
      <c r="H34" s="79">
        <v>0</v>
      </c>
      <c r="I34" s="79">
        <v>300000</v>
      </c>
      <c r="J34" s="79">
        <v>16725957</v>
      </c>
      <c r="K34" s="79">
        <v>107212729</v>
      </c>
      <c r="L34" s="79">
        <v>341010446</v>
      </c>
      <c r="M34" s="79">
        <v>46791147</v>
      </c>
      <c r="N34" s="79">
        <v>95829413</v>
      </c>
      <c r="O34" s="79">
        <v>0</v>
      </c>
      <c r="P34" s="79">
        <v>0</v>
      </c>
      <c r="Q34" s="79">
        <v>8051335</v>
      </c>
      <c r="R34" s="79"/>
      <c r="S34" s="79">
        <v>152773150</v>
      </c>
      <c r="T34" s="79">
        <v>7057932</v>
      </c>
      <c r="U34" s="80">
        <v>310502977</v>
      </c>
      <c r="V34" s="81">
        <v>39256850</v>
      </c>
    </row>
    <row r="35" spans="1:22" ht="13.5">
      <c r="A35" s="43" t="s">
        <v>569</v>
      </c>
      <c r="B35" s="77" t="s">
        <v>505</v>
      </c>
      <c r="C35" s="78" t="s">
        <v>506</v>
      </c>
      <c r="D35" s="79">
        <v>241708471</v>
      </c>
      <c r="E35" s="79">
        <v>0</v>
      </c>
      <c r="F35" s="79">
        <v>0</v>
      </c>
      <c r="G35" s="79">
        <v>0</v>
      </c>
      <c r="H35" s="79">
        <v>0</v>
      </c>
      <c r="I35" s="79">
        <v>390525</v>
      </c>
      <c r="J35" s="79">
        <v>20980121</v>
      </c>
      <c r="K35" s="79">
        <v>312236231</v>
      </c>
      <c r="L35" s="79">
        <v>575315348</v>
      </c>
      <c r="M35" s="79">
        <v>0</v>
      </c>
      <c r="N35" s="79">
        <v>0</v>
      </c>
      <c r="O35" s="79">
        <v>61001078</v>
      </c>
      <c r="P35" s="79">
        <v>13090620</v>
      </c>
      <c r="Q35" s="79">
        <v>0</v>
      </c>
      <c r="R35" s="79"/>
      <c r="S35" s="79">
        <v>411292000</v>
      </c>
      <c r="T35" s="79">
        <v>36325210</v>
      </c>
      <c r="U35" s="80">
        <v>521708908</v>
      </c>
      <c r="V35" s="81">
        <v>288749000</v>
      </c>
    </row>
    <row r="36" spans="1:22" ht="12.75">
      <c r="A36" s="44" t="s">
        <v>0</v>
      </c>
      <c r="B36" s="82" t="s">
        <v>591</v>
      </c>
      <c r="C36" s="83" t="s">
        <v>0</v>
      </c>
      <c r="D36" s="83">
        <f aca="true" t="shared" si="4" ref="D36:V36">SUM(D31:D35)</f>
        <v>738032115</v>
      </c>
      <c r="E36" s="83">
        <f t="shared" si="4"/>
        <v>234556946</v>
      </c>
      <c r="F36" s="83">
        <f t="shared" si="4"/>
        <v>0</v>
      </c>
      <c r="G36" s="83">
        <f t="shared" si="4"/>
        <v>0</v>
      </c>
      <c r="H36" s="83">
        <f t="shared" si="4"/>
        <v>0</v>
      </c>
      <c r="I36" s="83">
        <f t="shared" si="4"/>
        <v>1429849</v>
      </c>
      <c r="J36" s="83">
        <f t="shared" si="4"/>
        <v>52932742</v>
      </c>
      <c r="K36" s="83">
        <f t="shared" si="4"/>
        <v>766261952</v>
      </c>
      <c r="L36" s="83">
        <f t="shared" si="4"/>
        <v>1793213604</v>
      </c>
      <c r="M36" s="83">
        <f t="shared" si="4"/>
        <v>201854744</v>
      </c>
      <c r="N36" s="83">
        <f t="shared" si="4"/>
        <v>253102987</v>
      </c>
      <c r="O36" s="83">
        <f t="shared" si="4"/>
        <v>61001078</v>
      </c>
      <c r="P36" s="83">
        <f t="shared" si="4"/>
        <v>13090620</v>
      </c>
      <c r="Q36" s="83">
        <f t="shared" si="4"/>
        <v>33563146</v>
      </c>
      <c r="R36" s="83">
        <f t="shared" si="4"/>
        <v>0</v>
      </c>
      <c r="S36" s="83">
        <f t="shared" si="4"/>
        <v>993234150</v>
      </c>
      <c r="T36" s="83">
        <f t="shared" si="4"/>
        <v>141855325</v>
      </c>
      <c r="U36" s="84">
        <f t="shared" si="4"/>
        <v>1697702050</v>
      </c>
      <c r="V36" s="85">
        <f t="shared" si="4"/>
        <v>426059850</v>
      </c>
    </row>
    <row r="37" spans="1:22" ht="13.5">
      <c r="A37" s="43" t="s">
        <v>568</v>
      </c>
      <c r="B37" s="77" t="s">
        <v>72</v>
      </c>
      <c r="C37" s="78" t="s">
        <v>73</v>
      </c>
      <c r="D37" s="79">
        <v>599116370</v>
      </c>
      <c r="E37" s="79">
        <v>557137890</v>
      </c>
      <c r="F37" s="79">
        <v>0</v>
      </c>
      <c r="G37" s="79">
        <v>0</v>
      </c>
      <c r="H37" s="79">
        <v>0</v>
      </c>
      <c r="I37" s="79">
        <v>39754198</v>
      </c>
      <c r="J37" s="79">
        <v>283536108</v>
      </c>
      <c r="K37" s="79">
        <v>1009386184</v>
      </c>
      <c r="L37" s="79">
        <v>2488930750</v>
      </c>
      <c r="M37" s="79">
        <v>362426238</v>
      </c>
      <c r="N37" s="79">
        <v>710188477</v>
      </c>
      <c r="O37" s="79">
        <v>193909678</v>
      </c>
      <c r="P37" s="79">
        <v>119428804</v>
      </c>
      <c r="Q37" s="79">
        <v>95600842</v>
      </c>
      <c r="R37" s="79"/>
      <c r="S37" s="79">
        <v>695021001</v>
      </c>
      <c r="T37" s="79">
        <v>37666684</v>
      </c>
      <c r="U37" s="80">
        <v>2214241724</v>
      </c>
      <c r="V37" s="81">
        <v>121377000</v>
      </c>
    </row>
    <row r="38" spans="1:22" ht="13.5">
      <c r="A38" s="43" t="s">
        <v>568</v>
      </c>
      <c r="B38" s="77" t="s">
        <v>242</v>
      </c>
      <c r="C38" s="78" t="s">
        <v>243</v>
      </c>
      <c r="D38" s="79">
        <v>43248654</v>
      </c>
      <c r="E38" s="79">
        <v>17616541</v>
      </c>
      <c r="F38" s="79">
        <v>0</v>
      </c>
      <c r="G38" s="79">
        <v>0</v>
      </c>
      <c r="H38" s="79">
        <v>0</v>
      </c>
      <c r="I38" s="79">
        <v>17600</v>
      </c>
      <c r="J38" s="79">
        <v>1675730</v>
      </c>
      <c r="K38" s="79">
        <v>38938134</v>
      </c>
      <c r="L38" s="79">
        <v>101496659</v>
      </c>
      <c r="M38" s="79">
        <v>33188786</v>
      </c>
      <c r="N38" s="79">
        <v>19722111</v>
      </c>
      <c r="O38" s="79">
        <v>0</v>
      </c>
      <c r="P38" s="79">
        <v>0</v>
      </c>
      <c r="Q38" s="79">
        <v>1797113</v>
      </c>
      <c r="R38" s="79"/>
      <c r="S38" s="79">
        <v>38176000</v>
      </c>
      <c r="T38" s="79">
        <v>13956473</v>
      </c>
      <c r="U38" s="80">
        <v>106840483</v>
      </c>
      <c r="V38" s="81">
        <v>17682000</v>
      </c>
    </row>
    <row r="39" spans="1:22" ht="13.5">
      <c r="A39" s="43" t="s">
        <v>568</v>
      </c>
      <c r="B39" s="77" t="s">
        <v>244</v>
      </c>
      <c r="C39" s="78" t="s">
        <v>245</v>
      </c>
      <c r="D39" s="79">
        <v>45305388</v>
      </c>
      <c r="E39" s="79">
        <v>0</v>
      </c>
      <c r="F39" s="79">
        <v>0</v>
      </c>
      <c r="G39" s="79">
        <v>0</v>
      </c>
      <c r="H39" s="79">
        <v>0</v>
      </c>
      <c r="I39" s="79">
        <v>4260780</v>
      </c>
      <c r="J39" s="79">
        <v>0</v>
      </c>
      <c r="K39" s="79">
        <v>111057423</v>
      </c>
      <c r="L39" s="79">
        <v>160623591</v>
      </c>
      <c r="M39" s="79">
        <v>28847160</v>
      </c>
      <c r="N39" s="79">
        <v>0</v>
      </c>
      <c r="O39" s="79">
        <v>0</v>
      </c>
      <c r="P39" s="79">
        <v>0</v>
      </c>
      <c r="Q39" s="79">
        <v>1296600</v>
      </c>
      <c r="R39" s="79"/>
      <c r="S39" s="79">
        <v>101198611</v>
      </c>
      <c r="T39" s="79">
        <v>19419336</v>
      </c>
      <c r="U39" s="80">
        <v>150761707</v>
      </c>
      <c r="V39" s="81">
        <v>30794004</v>
      </c>
    </row>
    <row r="40" spans="1:22" ht="13.5">
      <c r="A40" s="43" t="s">
        <v>569</v>
      </c>
      <c r="B40" s="77" t="s">
        <v>507</v>
      </c>
      <c r="C40" s="78" t="s">
        <v>508</v>
      </c>
      <c r="D40" s="79">
        <v>129101523</v>
      </c>
      <c r="E40" s="79">
        <v>5428067</v>
      </c>
      <c r="F40" s="79">
        <v>0</v>
      </c>
      <c r="G40" s="79">
        <v>0</v>
      </c>
      <c r="H40" s="79">
        <v>0</v>
      </c>
      <c r="I40" s="79">
        <v>704000</v>
      </c>
      <c r="J40" s="79">
        <v>12499791</v>
      </c>
      <c r="K40" s="79">
        <v>106917116</v>
      </c>
      <c r="L40" s="79">
        <v>254650497</v>
      </c>
      <c r="M40" s="79">
        <v>0</v>
      </c>
      <c r="N40" s="79">
        <v>0</v>
      </c>
      <c r="O40" s="79">
        <v>25000000</v>
      </c>
      <c r="P40" s="79">
        <v>7100000</v>
      </c>
      <c r="Q40" s="79">
        <v>0</v>
      </c>
      <c r="R40" s="79"/>
      <c r="S40" s="79">
        <v>190515000</v>
      </c>
      <c r="T40" s="79">
        <v>10804924</v>
      </c>
      <c r="U40" s="80">
        <v>233419924</v>
      </c>
      <c r="V40" s="81">
        <v>103250000</v>
      </c>
    </row>
    <row r="41" spans="1:22" ht="12.75">
      <c r="A41" s="44" t="s">
        <v>0</v>
      </c>
      <c r="B41" s="82" t="s">
        <v>592</v>
      </c>
      <c r="C41" s="83" t="s">
        <v>0</v>
      </c>
      <c r="D41" s="83">
        <f aca="true" t="shared" si="5" ref="D41:V41">SUM(D37:D40)</f>
        <v>816771935</v>
      </c>
      <c r="E41" s="83">
        <f t="shared" si="5"/>
        <v>580182498</v>
      </c>
      <c r="F41" s="83">
        <f t="shared" si="5"/>
        <v>0</v>
      </c>
      <c r="G41" s="83">
        <f t="shared" si="5"/>
        <v>0</v>
      </c>
      <c r="H41" s="83">
        <f t="shared" si="5"/>
        <v>0</v>
      </c>
      <c r="I41" s="83">
        <f t="shared" si="5"/>
        <v>44736578</v>
      </c>
      <c r="J41" s="83">
        <f t="shared" si="5"/>
        <v>297711629</v>
      </c>
      <c r="K41" s="83">
        <f t="shared" si="5"/>
        <v>1266298857</v>
      </c>
      <c r="L41" s="83">
        <f t="shared" si="5"/>
        <v>3005701497</v>
      </c>
      <c r="M41" s="83">
        <f t="shared" si="5"/>
        <v>424462184</v>
      </c>
      <c r="N41" s="83">
        <f t="shared" si="5"/>
        <v>729910588</v>
      </c>
      <c r="O41" s="83">
        <f t="shared" si="5"/>
        <v>218909678</v>
      </c>
      <c r="P41" s="83">
        <f t="shared" si="5"/>
        <v>126528804</v>
      </c>
      <c r="Q41" s="83">
        <f t="shared" si="5"/>
        <v>98694555</v>
      </c>
      <c r="R41" s="83">
        <f t="shared" si="5"/>
        <v>0</v>
      </c>
      <c r="S41" s="83">
        <f t="shared" si="5"/>
        <v>1024910612</v>
      </c>
      <c r="T41" s="83">
        <f t="shared" si="5"/>
        <v>81847417</v>
      </c>
      <c r="U41" s="84">
        <f t="shared" si="5"/>
        <v>2705263838</v>
      </c>
      <c r="V41" s="85">
        <f t="shared" si="5"/>
        <v>273103004</v>
      </c>
    </row>
    <row r="42" spans="1:22" ht="13.5">
      <c r="A42" s="43" t="s">
        <v>568</v>
      </c>
      <c r="B42" s="77" t="s">
        <v>246</v>
      </c>
      <c r="C42" s="78" t="s">
        <v>247</v>
      </c>
      <c r="D42" s="79">
        <v>75082755</v>
      </c>
      <c r="E42" s="79">
        <v>30513678</v>
      </c>
      <c r="F42" s="79">
        <v>0</v>
      </c>
      <c r="G42" s="79">
        <v>0</v>
      </c>
      <c r="H42" s="79">
        <v>0</v>
      </c>
      <c r="I42" s="79">
        <v>0</v>
      </c>
      <c r="J42" s="79">
        <v>8000000</v>
      </c>
      <c r="K42" s="79">
        <v>51640906</v>
      </c>
      <c r="L42" s="79">
        <v>165237339</v>
      </c>
      <c r="M42" s="79">
        <v>29332821</v>
      </c>
      <c r="N42" s="79">
        <v>33843169</v>
      </c>
      <c r="O42" s="79">
        <v>0</v>
      </c>
      <c r="P42" s="79">
        <v>0</v>
      </c>
      <c r="Q42" s="79">
        <v>4164000</v>
      </c>
      <c r="R42" s="79"/>
      <c r="S42" s="79">
        <v>91744000</v>
      </c>
      <c r="T42" s="79">
        <v>11377714</v>
      </c>
      <c r="U42" s="80">
        <v>170461704</v>
      </c>
      <c r="V42" s="81">
        <v>45347000</v>
      </c>
    </row>
    <row r="43" spans="1:22" ht="13.5">
      <c r="A43" s="43" t="s">
        <v>568</v>
      </c>
      <c r="B43" s="77" t="s">
        <v>248</v>
      </c>
      <c r="C43" s="78" t="s">
        <v>249</v>
      </c>
      <c r="D43" s="79">
        <v>115105687</v>
      </c>
      <c r="E43" s="79">
        <v>41953751</v>
      </c>
      <c r="F43" s="79">
        <v>0</v>
      </c>
      <c r="G43" s="79">
        <v>0</v>
      </c>
      <c r="H43" s="79">
        <v>0</v>
      </c>
      <c r="I43" s="79">
        <v>1081315</v>
      </c>
      <c r="J43" s="79">
        <v>10455400</v>
      </c>
      <c r="K43" s="79">
        <v>113704075</v>
      </c>
      <c r="L43" s="79">
        <v>282300228</v>
      </c>
      <c r="M43" s="79">
        <v>61339998</v>
      </c>
      <c r="N43" s="79">
        <v>51456575</v>
      </c>
      <c r="O43" s="79">
        <v>0</v>
      </c>
      <c r="P43" s="79">
        <v>0</v>
      </c>
      <c r="Q43" s="79">
        <v>12090118</v>
      </c>
      <c r="R43" s="79"/>
      <c r="S43" s="79">
        <v>162846600</v>
      </c>
      <c r="T43" s="79">
        <v>25035026</v>
      </c>
      <c r="U43" s="80">
        <v>312768317</v>
      </c>
      <c r="V43" s="81">
        <v>28245400</v>
      </c>
    </row>
    <row r="44" spans="1:22" ht="13.5">
      <c r="A44" s="43" t="s">
        <v>568</v>
      </c>
      <c r="B44" s="77" t="s">
        <v>250</v>
      </c>
      <c r="C44" s="78" t="s">
        <v>251</v>
      </c>
      <c r="D44" s="79">
        <v>187350720</v>
      </c>
      <c r="E44" s="79">
        <v>240000000</v>
      </c>
      <c r="F44" s="79">
        <v>0</v>
      </c>
      <c r="G44" s="79">
        <v>0</v>
      </c>
      <c r="H44" s="79">
        <v>0</v>
      </c>
      <c r="I44" s="79">
        <v>0</v>
      </c>
      <c r="J44" s="79">
        <v>6729736</v>
      </c>
      <c r="K44" s="79">
        <v>179472932</v>
      </c>
      <c r="L44" s="79">
        <v>613553388</v>
      </c>
      <c r="M44" s="79">
        <v>83492760</v>
      </c>
      <c r="N44" s="79">
        <v>219845605</v>
      </c>
      <c r="O44" s="79">
        <v>41679202</v>
      </c>
      <c r="P44" s="79">
        <v>27787073</v>
      </c>
      <c r="Q44" s="79">
        <v>23173818</v>
      </c>
      <c r="R44" s="79"/>
      <c r="S44" s="79">
        <v>179728350</v>
      </c>
      <c r="T44" s="79">
        <v>38227367</v>
      </c>
      <c r="U44" s="80">
        <v>613934175</v>
      </c>
      <c r="V44" s="81">
        <v>40547650</v>
      </c>
    </row>
    <row r="45" spans="1:22" ht="13.5">
      <c r="A45" s="43" t="s">
        <v>568</v>
      </c>
      <c r="B45" s="77" t="s">
        <v>252</v>
      </c>
      <c r="C45" s="78" t="s">
        <v>253</v>
      </c>
      <c r="D45" s="79">
        <v>122817197</v>
      </c>
      <c r="E45" s="79">
        <v>0</v>
      </c>
      <c r="F45" s="79">
        <v>0</v>
      </c>
      <c r="G45" s="79">
        <v>0</v>
      </c>
      <c r="H45" s="79">
        <v>0</v>
      </c>
      <c r="I45" s="79">
        <v>900000</v>
      </c>
      <c r="J45" s="79">
        <v>2000000</v>
      </c>
      <c r="K45" s="79">
        <v>86454152</v>
      </c>
      <c r="L45" s="79">
        <v>212171349</v>
      </c>
      <c r="M45" s="79">
        <v>27830019</v>
      </c>
      <c r="N45" s="79">
        <v>0</v>
      </c>
      <c r="O45" s="79">
        <v>0</v>
      </c>
      <c r="P45" s="79">
        <v>0</v>
      </c>
      <c r="Q45" s="79">
        <v>1920072</v>
      </c>
      <c r="R45" s="79"/>
      <c r="S45" s="79">
        <v>177147000</v>
      </c>
      <c r="T45" s="79">
        <v>8502097</v>
      </c>
      <c r="U45" s="80">
        <v>215399188</v>
      </c>
      <c r="V45" s="81">
        <v>33521000</v>
      </c>
    </row>
    <row r="46" spans="1:22" ht="13.5">
      <c r="A46" s="43" t="s">
        <v>568</v>
      </c>
      <c r="B46" s="77" t="s">
        <v>254</v>
      </c>
      <c r="C46" s="78" t="s">
        <v>255</v>
      </c>
      <c r="D46" s="79">
        <v>169976319</v>
      </c>
      <c r="E46" s="79">
        <v>87697132</v>
      </c>
      <c r="F46" s="79">
        <v>0</v>
      </c>
      <c r="G46" s="79">
        <v>0</v>
      </c>
      <c r="H46" s="79">
        <v>0</v>
      </c>
      <c r="I46" s="79">
        <v>6000000</v>
      </c>
      <c r="J46" s="79">
        <v>7000000</v>
      </c>
      <c r="K46" s="79">
        <v>154989344</v>
      </c>
      <c r="L46" s="79">
        <v>425662795</v>
      </c>
      <c r="M46" s="79">
        <v>104212269</v>
      </c>
      <c r="N46" s="79">
        <v>91644449</v>
      </c>
      <c r="O46" s="79">
        <v>0</v>
      </c>
      <c r="P46" s="79">
        <v>0</v>
      </c>
      <c r="Q46" s="79">
        <v>10488913</v>
      </c>
      <c r="R46" s="79"/>
      <c r="S46" s="79">
        <v>192855417</v>
      </c>
      <c r="T46" s="79">
        <v>11036761</v>
      </c>
      <c r="U46" s="80">
        <v>410237809</v>
      </c>
      <c r="V46" s="81">
        <v>32489000</v>
      </c>
    </row>
    <row r="47" spans="1:22" ht="13.5">
      <c r="A47" s="43" t="s">
        <v>569</v>
      </c>
      <c r="B47" s="77" t="s">
        <v>509</v>
      </c>
      <c r="C47" s="78" t="s">
        <v>510</v>
      </c>
      <c r="D47" s="79">
        <v>263806505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9000000</v>
      </c>
      <c r="K47" s="79">
        <v>323816494</v>
      </c>
      <c r="L47" s="79">
        <v>596622999</v>
      </c>
      <c r="M47" s="79">
        <v>0</v>
      </c>
      <c r="N47" s="79">
        <v>0</v>
      </c>
      <c r="O47" s="79">
        <v>43000000</v>
      </c>
      <c r="P47" s="79">
        <v>11000000</v>
      </c>
      <c r="Q47" s="79">
        <v>0</v>
      </c>
      <c r="R47" s="79"/>
      <c r="S47" s="79">
        <v>541399000</v>
      </c>
      <c r="T47" s="79">
        <v>7443000</v>
      </c>
      <c r="U47" s="80">
        <v>602842000</v>
      </c>
      <c r="V47" s="81">
        <v>574058000</v>
      </c>
    </row>
    <row r="48" spans="1:22" ht="12.75">
      <c r="A48" s="44" t="s">
        <v>0</v>
      </c>
      <c r="B48" s="82" t="s">
        <v>593</v>
      </c>
      <c r="C48" s="83" t="s">
        <v>0</v>
      </c>
      <c r="D48" s="83">
        <f aca="true" t="shared" si="6" ref="D48:V48">SUM(D42:D47)</f>
        <v>934139183</v>
      </c>
      <c r="E48" s="83">
        <f t="shared" si="6"/>
        <v>400164561</v>
      </c>
      <c r="F48" s="83">
        <f t="shared" si="6"/>
        <v>0</v>
      </c>
      <c r="G48" s="83">
        <f t="shared" si="6"/>
        <v>0</v>
      </c>
      <c r="H48" s="83">
        <f t="shared" si="6"/>
        <v>0</v>
      </c>
      <c r="I48" s="83">
        <f t="shared" si="6"/>
        <v>7981315</v>
      </c>
      <c r="J48" s="83">
        <f t="shared" si="6"/>
        <v>43185136</v>
      </c>
      <c r="K48" s="83">
        <f t="shared" si="6"/>
        <v>910077903</v>
      </c>
      <c r="L48" s="83">
        <f t="shared" si="6"/>
        <v>2295548098</v>
      </c>
      <c r="M48" s="83">
        <f t="shared" si="6"/>
        <v>306207867</v>
      </c>
      <c r="N48" s="83">
        <f t="shared" si="6"/>
        <v>396789798</v>
      </c>
      <c r="O48" s="83">
        <f t="shared" si="6"/>
        <v>84679202</v>
      </c>
      <c r="P48" s="83">
        <f t="shared" si="6"/>
        <v>38787073</v>
      </c>
      <c r="Q48" s="83">
        <f t="shared" si="6"/>
        <v>51836921</v>
      </c>
      <c r="R48" s="83">
        <f t="shared" si="6"/>
        <v>0</v>
      </c>
      <c r="S48" s="83">
        <f t="shared" si="6"/>
        <v>1345720367</v>
      </c>
      <c r="T48" s="83">
        <f t="shared" si="6"/>
        <v>101621965</v>
      </c>
      <c r="U48" s="84">
        <f t="shared" si="6"/>
        <v>2325643193</v>
      </c>
      <c r="V48" s="85">
        <f t="shared" si="6"/>
        <v>754208050</v>
      </c>
    </row>
    <row r="49" spans="1:22" ht="13.5">
      <c r="A49" s="43" t="s">
        <v>568</v>
      </c>
      <c r="B49" s="77" t="s">
        <v>256</v>
      </c>
      <c r="C49" s="78" t="s">
        <v>257</v>
      </c>
      <c r="D49" s="79">
        <v>109497287</v>
      </c>
      <c r="E49" s="79">
        <v>0</v>
      </c>
      <c r="F49" s="79">
        <v>0</v>
      </c>
      <c r="G49" s="79">
        <v>0</v>
      </c>
      <c r="H49" s="79">
        <v>0</v>
      </c>
      <c r="I49" s="79">
        <v>995472</v>
      </c>
      <c r="J49" s="79">
        <v>3944747</v>
      </c>
      <c r="K49" s="79">
        <v>101845630</v>
      </c>
      <c r="L49" s="79">
        <v>216283136</v>
      </c>
      <c r="M49" s="79">
        <v>18240560</v>
      </c>
      <c r="N49" s="79">
        <v>0</v>
      </c>
      <c r="O49" s="79">
        <v>0</v>
      </c>
      <c r="P49" s="79">
        <v>0</v>
      </c>
      <c r="Q49" s="79">
        <v>208500</v>
      </c>
      <c r="R49" s="79"/>
      <c r="S49" s="79">
        <v>196149053</v>
      </c>
      <c r="T49" s="79">
        <v>13595089</v>
      </c>
      <c r="U49" s="80">
        <v>228193202</v>
      </c>
      <c r="V49" s="81">
        <v>35297947</v>
      </c>
    </row>
    <row r="50" spans="1:22" ht="13.5">
      <c r="A50" s="43" t="s">
        <v>568</v>
      </c>
      <c r="B50" s="77" t="s">
        <v>258</v>
      </c>
      <c r="C50" s="78" t="s">
        <v>259</v>
      </c>
      <c r="D50" s="79">
        <v>144600000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18000000</v>
      </c>
      <c r="K50" s="79">
        <v>116478053</v>
      </c>
      <c r="L50" s="79">
        <v>279078053</v>
      </c>
      <c r="M50" s="79">
        <v>31385732</v>
      </c>
      <c r="N50" s="79">
        <v>0</v>
      </c>
      <c r="O50" s="79">
        <v>0</v>
      </c>
      <c r="P50" s="79">
        <v>0</v>
      </c>
      <c r="Q50" s="79">
        <v>3815000</v>
      </c>
      <c r="R50" s="79"/>
      <c r="S50" s="79">
        <v>224520000</v>
      </c>
      <c r="T50" s="79">
        <v>27027612</v>
      </c>
      <c r="U50" s="80">
        <v>286748344</v>
      </c>
      <c r="V50" s="81">
        <v>39381000</v>
      </c>
    </row>
    <row r="51" spans="1:22" ht="13.5">
      <c r="A51" s="43" t="s">
        <v>568</v>
      </c>
      <c r="B51" s="77" t="s">
        <v>260</v>
      </c>
      <c r="C51" s="78" t="s">
        <v>261</v>
      </c>
      <c r="D51" s="79">
        <v>122156075</v>
      </c>
      <c r="E51" s="79">
        <v>0</v>
      </c>
      <c r="F51" s="79">
        <v>0</v>
      </c>
      <c r="G51" s="79">
        <v>0</v>
      </c>
      <c r="H51" s="79">
        <v>0</v>
      </c>
      <c r="I51" s="79">
        <v>1927439</v>
      </c>
      <c r="J51" s="79">
        <v>12000000</v>
      </c>
      <c r="K51" s="79">
        <v>137640551</v>
      </c>
      <c r="L51" s="79">
        <v>273724065</v>
      </c>
      <c r="M51" s="79">
        <v>61512890</v>
      </c>
      <c r="N51" s="79">
        <v>0</v>
      </c>
      <c r="O51" s="79">
        <v>0</v>
      </c>
      <c r="P51" s="79">
        <v>0</v>
      </c>
      <c r="Q51" s="79">
        <v>9393590</v>
      </c>
      <c r="R51" s="79"/>
      <c r="S51" s="79">
        <v>199007550</v>
      </c>
      <c r="T51" s="79">
        <v>33265733</v>
      </c>
      <c r="U51" s="80">
        <v>303179763</v>
      </c>
      <c r="V51" s="81">
        <v>31721450</v>
      </c>
    </row>
    <row r="52" spans="1:22" ht="13.5">
      <c r="A52" s="43" t="s">
        <v>568</v>
      </c>
      <c r="B52" s="77" t="s">
        <v>262</v>
      </c>
      <c r="C52" s="78" t="s">
        <v>263</v>
      </c>
      <c r="D52" s="79">
        <v>87455479</v>
      </c>
      <c r="E52" s="79">
        <v>0</v>
      </c>
      <c r="F52" s="79">
        <v>0</v>
      </c>
      <c r="G52" s="79">
        <v>0</v>
      </c>
      <c r="H52" s="79">
        <v>0</v>
      </c>
      <c r="I52" s="79">
        <v>600000</v>
      </c>
      <c r="J52" s="79">
        <v>11670877</v>
      </c>
      <c r="K52" s="79">
        <v>115656978</v>
      </c>
      <c r="L52" s="79">
        <v>215383334</v>
      </c>
      <c r="M52" s="79">
        <v>28306000</v>
      </c>
      <c r="N52" s="79">
        <v>0</v>
      </c>
      <c r="O52" s="79">
        <v>0</v>
      </c>
      <c r="P52" s="79">
        <v>0</v>
      </c>
      <c r="Q52" s="79">
        <v>2138240</v>
      </c>
      <c r="R52" s="79"/>
      <c r="S52" s="79">
        <v>162189000</v>
      </c>
      <c r="T52" s="79">
        <v>7235313</v>
      </c>
      <c r="U52" s="80">
        <v>199868553</v>
      </c>
      <c r="V52" s="81">
        <v>22360000</v>
      </c>
    </row>
    <row r="53" spans="1:22" ht="13.5">
      <c r="A53" s="43" t="s">
        <v>569</v>
      </c>
      <c r="B53" s="77" t="s">
        <v>511</v>
      </c>
      <c r="C53" s="78" t="s">
        <v>512</v>
      </c>
      <c r="D53" s="79">
        <v>205531947</v>
      </c>
      <c r="E53" s="79">
        <v>28800000</v>
      </c>
      <c r="F53" s="79">
        <v>0</v>
      </c>
      <c r="G53" s="79">
        <v>0</v>
      </c>
      <c r="H53" s="79">
        <v>0</v>
      </c>
      <c r="I53" s="79">
        <v>1778200</v>
      </c>
      <c r="J53" s="79">
        <v>21381360</v>
      </c>
      <c r="K53" s="79">
        <v>279993653</v>
      </c>
      <c r="L53" s="79">
        <v>537485160</v>
      </c>
      <c r="M53" s="79">
        <v>0</v>
      </c>
      <c r="N53" s="79">
        <v>4124202</v>
      </c>
      <c r="O53" s="79">
        <v>43762000</v>
      </c>
      <c r="P53" s="79">
        <v>707955</v>
      </c>
      <c r="Q53" s="79">
        <v>0</v>
      </c>
      <c r="R53" s="79"/>
      <c r="S53" s="79">
        <v>495092200</v>
      </c>
      <c r="T53" s="79">
        <v>18737741</v>
      </c>
      <c r="U53" s="80">
        <v>562424098</v>
      </c>
      <c r="V53" s="81">
        <v>291451800</v>
      </c>
    </row>
    <row r="54" spans="1:22" ht="12.75">
      <c r="A54" s="44" t="s">
        <v>0</v>
      </c>
      <c r="B54" s="82" t="s">
        <v>594</v>
      </c>
      <c r="C54" s="83" t="s">
        <v>0</v>
      </c>
      <c r="D54" s="83">
        <f aca="true" t="shared" si="7" ref="D54:V54">SUM(D49:D53)</f>
        <v>669240788</v>
      </c>
      <c r="E54" s="83">
        <f t="shared" si="7"/>
        <v>28800000</v>
      </c>
      <c r="F54" s="83">
        <f t="shared" si="7"/>
        <v>0</v>
      </c>
      <c r="G54" s="83">
        <f t="shared" si="7"/>
        <v>0</v>
      </c>
      <c r="H54" s="83">
        <f t="shared" si="7"/>
        <v>0</v>
      </c>
      <c r="I54" s="83">
        <f t="shared" si="7"/>
        <v>5301111</v>
      </c>
      <c r="J54" s="83">
        <f t="shared" si="7"/>
        <v>66996984</v>
      </c>
      <c r="K54" s="83">
        <f t="shared" si="7"/>
        <v>751614865</v>
      </c>
      <c r="L54" s="83">
        <f t="shared" si="7"/>
        <v>1521953748</v>
      </c>
      <c r="M54" s="83">
        <f t="shared" si="7"/>
        <v>139445182</v>
      </c>
      <c r="N54" s="83">
        <f t="shared" si="7"/>
        <v>4124202</v>
      </c>
      <c r="O54" s="83">
        <f t="shared" si="7"/>
        <v>43762000</v>
      </c>
      <c r="P54" s="83">
        <f t="shared" si="7"/>
        <v>707955</v>
      </c>
      <c r="Q54" s="83">
        <f t="shared" si="7"/>
        <v>15555330</v>
      </c>
      <c r="R54" s="83">
        <f t="shared" si="7"/>
        <v>0</v>
      </c>
      <c r="S54" s="83">
        <f t="shared" si="7"/>
        <v>1276957803</v>
      </c>
      <c r="T54" s="83">
        <f t="shared" si="7"/>
        <v>99861488</v>
      </c>
      <c r="U54" s="84">
        <f t="shared" si="7"/>
        <v>1580413960</v>
      </c>
      <c r="V54" s="85">
        <f t="shared" si="7"/>
        <v>420212197</v>
      </c>
    </row>
    <row r="55" spans="1:22" ht="13.5">
      <c r="A55" s="43" t="s">
        <v>568</v>
      </c>
      <c r="B55" s="77" t="s">
        <v>264</v>
      </c>
      <c r="C55" s="78" t="s">
        <v>265</v>
      </c>
      <c r="D55" s="79">
        <v>87935273</v>
      </c>
      <c r="E55" s="79">
        <v>0</v>
      </c>
      <c r="F55" s="79">
        <v>0</v>
      </c>
      <c r="G55" s="79">
        <v>0</v>
      </c>
      <c r="H55" s="79">
        <v>0</v>
      </c>
      <c r="I55" s="79">
        <v>547000</v>
      </c>
      <c r="J55" s="79">
        <v>2542000</v>
      </c>
      <c r="K55" s="79">
        <v>98890781</v>
      </c>
      <c r="L55" s="79">
        <v>189915054</v>
      </c>
      <c r="M55" s="79">
        <v>28233493</v>
      </c>
      <c r="N55" s="79">
        <v>0</v>
      </c>
      <c r="O55" s="79">
        <v>0</v>
      </c>
      <c r="P55" s="79">
        <v>0</v>
      </c>
      <c r="Q55" s="79">
        <v>723450</v>
      </c>
      <c r="R55" s="79"/>
      <c r="S55" s="79">
        <v>155516300</v>
      </c>
      <c r="T55" s="79">
        <v>4048947</v>
      </c>
      <c r="U55" s="80">
        <v>188522190</v>
      </c>
      <c r="V55" s="81">
        <v>26149700</v>
      </c>
    </row>
    <row r="56" spans="1:22" ht="13.5">
      <c r="A56" s="43" t="s">
        <v>568</v>
      </c>
      <c r="B56" s="77" t="s">
        <v>74</v>
      </c>
      <c r="C56" s="78" t="s">
        <v>75</v>
      </c>
      <c r="D56" s="79">
        <v>1119154000</v>
      </c>
      <c r="E56" s="79">
        <v>1242092300</v>
      </c>
      <c r="F56" s="79">
        <v>0</v>
      </c>
      <c r="G56" s="79">
        <v>0</v>
      </c>
      <c r="H56" s="79">
        <v>0</v>
      </c>
      <c r="I56" s="79">
        <v>69027500</v>
      </c>
      <c r="J56" s="79">
        <v>139527300</v>
      </c>
      <c r="K56" s="79">
        <v>1343440700</v>
      </c>
      <c r="L56" s="79">
        <v>3913241800</v>
      </c>
      <c r="M56" s="79">
        <v>617377500</v>
      </c>
      <c r="N56" s="79">
        <v>1790122900</v>
      </c>
      <c r="O56" s="79">
        <v>469985800</v>
      </c>
      <c r="P56" s="79">
        <v>107609700</v>
      </c>
      <c r="Q56" s="79">
        <v>107606900</v>
      </c>
      <c r="R56" s="79"/>
      <c r="S56" s="79">
        <v>441913500</v>
      </c>
      <c r="T56" s="79">
        <v>228170800</v>
      </c>
      <c r="U56" s="80">
        <v>3762787100</v>
      </c>
      <c r="V56" s="81">
        <v>172955500</v>
      </c>
    </row>
    <row r="57" spans="1:22" ht="13.5">
      <c r="A57" s="43" t="s">
        <v>568</v>
      </c>
      <c r="B57" s="77" t="s">
        <v>266</v>
      </c>
      <c r="C57" s="78" t="s">
        <v>267</v>
      </c>
      <c r="D57" s="79">
        <v>199599420</v>
      </c>
      <c r="E57" s="79">
        <v>65650010</v>
      </c>
      <c r="F57" s="79">
        <v>0</v>
      </c>
      <c r="G57" s="79">
        <v>0</v>
      </c>
      <c r="H57" s="79">
        <v>0</v>
      </c>
      <c r="I57" s="79">
        <v>340060</v>
      </c>
      <c r="J57" s="79">
        <v>39531030</v>
      </c>
      <c r="K57" s="79">
        <v>225334034</v>
      </c>
      <c r="L57" s="79">
        <v>530454554</v>
      </c>
      <c r="M57" s="79">
        <v>67376550</v>
      </c>
      <c r="N57" s="79">
        <v>89251590</v>
      </c>
      <c r="O57" s="79">
        <v>0</v>
      </c>
      <c r="P57" s="79">
        <v>0</v>
      </c>
      <c r="Q57" s="79">
        <v>13558770</v>
      </c>
      <c r="R57" s="79"/>
      <c r="S57" s="79">
        <v>258144484</v>
      </c>
      <c r="T57" s="79">
        <v>62138900</v>
      </c>
      <c r="U57" s="80">
        <v>490470294</v>
      </c>
      <c r="V57" s="81">
        <v>40423450</v>
      </c>
    </row>
    <row r="58" spans="1:22" ht="13.5">
      <c r="A58" s="43" t="s">
        <v>568</v>
      </c>
      <c r="B58" s="77" t="s">
        <v>268</v>
      </c>
      <c r="C58" s="78" t="s">
        <v>269</v>
      </c>
      <c r="D58" s="79">
        <v>67457001</v>
      </c>
      <c r="E58" s="79">
        <v>26469380</v>
      </c>
      <c r="F58" s="79">
        <v>0</v>
      </c>
      <c r="G58" s="79">
        <v>0</v>
      </c>
      <c r="H58" s="79">
        <v>0</v>
      </c>
      <c r="I58" s="79">
        <v>0</v>
      </c>
      <c r="J58" s="79">
        <v>6725848</v>
      </c>
      <c r="K58" s="79">
        <v>64049790</v>
      </c>
      <c r="L58" s="79">
        <v>164702019</v>
      </c>
      <c r="M58" s="79">
        <v>32606254</v>
      </c>
      <c r="N58" s="79">
        <v>33915554</v>
      </c>
      <c r="O58" s="79">
        <v>0</v>
      </c>
      <c r="P58" s="79">
        <v>0</v>
      </c>
      <c r="Q58" s="79">
        <v>2147465</v>
      </c>
      <c r="R58" s="79"/>
      <c r="S58" s="79">
        <v>92528000</v>
      </c>
      <c r="T58" s="79">
        <v>11252704</v>
      </c>
      <c r="U58" s="80">
        <v>172449977</v>
      </c>
      <c r="V58" s="81">
        <v>39637000</v>
      </c>
    </row>
    <row r="59" spans="1:22" ht="13.5">
      <c r="A59" s="43" t="s">
        <v>568</v>
      </c>
      <c r="B59" s="77" t="s">
        <v>270</v>
      </c>
      <c r="C59" s="78" t="s">
        <v>271</v>
      </c>
      <c r="D59" s="79">
        <v>74539978</v>
      </c>
      <c r="E59" s="79">
        <v>13000000</v>
      </c>
      <c r="F59" s="79">
        <v>0</v>
      </c>
      <c r="G59" s="79">
        <v>0</v>
      </c>
      <c r="H59" s="79">
        <v>0</v>
      </c>
      <c r="I59" s="79">
        <v>0</v>
      </c>
      <c r="J59" s="79">
        <v>2000000</v>
      </c>
      <c r="K59" s="79">
        <v>105962062</v>
      </c>
      <c r="L59" s="79">
        <v>195502040</v>
      </c>
      <c r="M59" s="79">
        <v>55000000</v>
      </c>
      <c r="N59" s="79">
        <v>19500000</v>
      </c>
      <c r="O59" s="79">
        <v>0</v>
      </c>
      <c r="P59" s="79">
        <v>0</v>
      </c>
      <c r="Q59" s="79">
        <v>1500000</v>
      </c>
      <c r="R59" s="79"/>
      <c r="S59" s="79">
        <v>113870000</v>
      </c>
      <c r="T59" s="79">
        <v>5900000</v>
      </c>
      <c r="U59" s="80">
        <v>195770000</v>
      </c>
      <c r="V59" s="81">
        <v>29956000</v>
      </c>
    </row>
    <row r="60" spans="1:22" ht="13.5">
      <c r="A60" s="43" t="s">
        <v>569</v>
      </c>
      <c r="B60" s="77" t="s">
        <v>513</v>
      </c>
      <c r="C60" s="78" t="s">
        <v>514</v>
      </c>
      <c r="D60" s="79">
        <v>290377182</v>
      </c>
      <c r="E60" s="79">
        <v>0</v>
      </c>
      <c r="F60" s="79">
        <v>0</v>
      </c>
      <c r="G60" s="79">
        <v>0</v>
      </c>
      <c r="H60" s="79">
        <v>0</v>
      </c>
      <c r="I60" s="79">
        <v>2764979</v>
      </c>
      <c r="J60" s="79">
        <v>8285997</v>
      </c>
      <c r="K60" s="79">
        <v>604320787</v>
      </c>
      <c r="L60" s="79">
        <v>905748945</v>
      </c>
      <c r="M60" s="79">
        <v>0</v>
      </c>
      <c r="N60" s="79">
        <v>0</v>
      </c>
      <c r="O60" s="79">
        <v>87200579</v>
      </c>
      <c r="P60" s="79">
        <v>8676785</v>
      </c>
      <c r="Q60" s="79">
        <v>30628318</v>
      </c>
      <c r="R60" s="79"/>
      <c r="S60" s="79">
        <v>634455603</v>
      </c>
      <c r="T60" s="79">
        <v>25909902</v>
      </c>
      <c r="U60" s="80">
        <v>786871187</v>
      </c>
      <c r="V60" s="81">
        <v>225791397</v>
      </c>
    </row>
    <row r="61" spans="1:22" ht="12.75">
      <c r="A61" s="44" t="s">
        <v>0</v>
      </c>
      <c r="B61" s="82" t="s">
        <v>595</v>
      </c>
      <c r="C61" s="83" t="s">
        <v>0</v>
      </c>
      <c r="D61" s="83">
        <f aca="true" t="shared" si="8" ref="D61:V61">SUM(D55:D60)</f>
        <v>1839062854</v>
      </c>
      <c r="E61" s="83">
        <f t="shared" si="8"/>
        <v>1347211690</v>
      </c>
      <c r="F61" s="83">
        <f t="shared" si="8"/>
        <v>0</v>
      </c>
      <c r="G61" s="83">
        <f t="shared" si="8"/>
        <v>0</v>
      </c>
      <c r="H61" s="83">
        <f t="shared" si="8"/>
        <v>0</v>
      </c>
      <c r="I61" s="83">
        <f t="shared" si="8"/>
        <v>72679539</v>
      </c>
      <c r="J61" s="83">
        <f t="shared" si="8"/>
        <v>198612175</v>
      </c>
      <c r="K61" s="83">
        <f t="shared" si="8"/>
        <v>2441998154</v>
      </c>
      <c r="L61" s="83">
        <f t="shared" si="8"/>
        <v>5899564412</v>
      </c>
      <c r="M61" s="83">
        <f t="shared" si="8"/>
        <v>800593797</v>
      </c>
      <c r="N61" s="83">
        <f t="shared" si="8"/>
        <v>1932790044</v>
      </c>
      <c r="O61" s="83">
        <f t="shared" si="8"/>
        <v>557186379</v>
      </c>
      <c r="P61" s="83">
        <f t="shared" si="8"/>
        <v>116286485</v>
      </c>
      <c r="Q61" s="83">
        <f t="shared" si="8"/>
        <v>156164903</v>
      </c>
      <c r="R61" s="83">
        <f t="shared" si="8"/>
        <v>0</v>
      </c>
      <c r="S61" s="83">
        <f t="shared" si="8"/>
        <v>1696427887</v>
      </c>
      <c r="T61" s="83">
        <f t="shared" si="8"/>
        <v>337421253</v>
      </c>
      <c r="U61" s="84">
        <f t="shared" si="8"/>
        <v>5596870748</v>
      </c>
      <c r="V61" s="85">
        <f t="shared" si="8"/>
        <v>534913047</v>
      </c>
    </row>
    <row r="62" spans="1:22" ht="13.5">
      <c r="A62" s="43" t="s">
        <v>568</v>
      </c>
      <c r="B62" s="77" t="s">
        <v>272</v>
      </c>
      <c r="C62" s="78" t="s">
        <v>273</v>
      </c>
      <c r="D62" s="79">
        <v>122462071</v>
      </c>
      <c r="E62" s="79">
        <v>35143294</v>
      </c>
      <c r="F62" s="79">
        <v>0</v>
      </c>
      <c r="G62" s="79">
        <v>0</v>
      </c>
      <c r="H62" s="79">
        <v>0</v>
      </c>
      <c r="I62" s="79">
        <v>400000</v>
      </c>
      <c r="J62" s="79">
        <v>30635110</v>
      </c>
      <c r="K62" s="79">
        <v>134821974</v>
      </c>
      <c r="L62" s="79">
        <v>323462449</v>
      </c>
      <c r="M62" s="79">
        <v>46641524</v>
      </c>
      <c r="N62" s="79">
        <v>39216211</v>
      </c>
      <c r="O62" s="79">
        <v>0</v>
      </c>
      <c r="P62" s="79">
        <v>0</v>
      </c>
      <c r="Q62" s="79">
        <v>9546128</v>
      </c>
      <c r="R62" s="79"/>
      <c r="S62" s="79">
        <v>200339600</v>
      </c>
      <c r="T62" s="79">
        <v>13419828</v>
      </c>
      <c r="U62" s="80">
        <v>309163291</v>
      </c>
      <c r="V62" s="81">
        <v>35370400</v>
      </c>
    </row>
    <row r="63" spans="1:22" ht="13.5">
      <c r="A63" s="43" t="s">
        <v>568</v>
      </c>
      <c r="B63" s="77" t="s">
        <v>274</v>
      </c>
      <c r="C63" s="78" t="s">
        <v>275</v>
      </c>
      <c r="D63" s="79">
        <v>536631245</v>
      </c>
      <c r="E63" s="79">
        <v>887793351</v>
      </c>
      <c r="F63" s="79">
        <v>0</v>
      </c>
      <c r="G63" s="79">
        <v>0</v>
      </c>
      <c r="H63" s="79">
        <v>0</v>
      </c>
      <c r="I63" s="79">
        <v>24894223</v>
      </c>
      <c r="J63" s="79">
        <v>163108952</v>
      </c>
      <c r="K63" s="79">
        <v>463832494</v>
      </c>
      <c r="L63" s="79">
        <v>2076260265</v>
      </c>
      <c r="M63" s="79">
        <v>577128216</v>
      </c>
      <c r="N63" s="79">
        <v>1076384799</v>
      </c>
      <c r="O63" s="79">
        <v>0</v>
      </c>
      <c r="P63" s="79">
        <v>0</v>
      </c>
      <c r="Q63" s="79">
        <v>67977736</v>
      </c>
      <c r="R63" s="79"/>
      <c r="S63" s="79">
        <v>228202247</v>
      </c>
      <c r="T63" s="79">
        <v>110160299</v>
      </c>
      <c r="U63" s="80">
        <v>2059853297</v>
      </c>
      <c r="V63" s="81">
        <v>88744497</v>
      </c>
    </row>
    <row r="64" spans="1:22" ht="13.5">
      <c r="A64" s="43" t="s">
        <v>568</v>
      </c>
      <c r="B64" s="77" t="s">
        <v>276</v>
      </c>
      <c r="C64" s="78" t="s">
        <v>277</v>
      </c>
      <c r="D64" s="79">
        <v>87416454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79">
        <v>3000000</v>
      </c>
      <c r="K64" s="79">
        <v>109659316</v>
      </c>
      <c r="L64" s="79">
        <v>200075770</v>
      </c>
      <c r="M64" s="79">
        <v>18836557</v>
      </c>
      <c r="N64" s="79">
        <v>0</v>
      </c>
      <c r="O64" s="79">
        <v>0</v>
      </c>
      <c r="P64" s="79">
        <v>0</v>
      </c>
      <c r="Q64" s="79">
        <v>100000</v>
      </c>
      <c r="R64" s="79"/>
      <c r="S64" s="79">
        <v>172688000</v>
      </c>
      <c r="T64" s="79">
        <v>8530325</v>
      </c>
      <c r="U64" s="80">
        <v>200154882</v>
      </c>
      <c r="V64" s="81">
        <v>31331000</v>
      </c>
    </row>
    <row r="65" spans="1:22" ht="13.5">
      <c r="A65" s="43" t="s">
        <v>568</v>
      </c>
      <c r="B65" s="77" t="s">
        <v>278</v>
      </c>
      <c r="C65" s="78" t="s">
        <v>279</v>
      </c>
      <c r="D65" s="79">
        <v>59864491</v>
      </c>
      <c r="E65" s="79">
        <v>0</v>
      </c>
      <c r="F65" s="79">
        <v>0</v>
      </c>
      <c r="G65" s="79">
        <v>0</v>
      </c>
      <c r="H65" s="79">
        <v>0</v>
      </c>
      <c r="I65" s="79">
        <v>10000</v>
      </c>
      <c r="J65" s="79">
        <v>5357546</v>
      </c>
      <c r="K65" s="79">
        <v>78098346</v>
      </c>
      <c r="L65" s="79">
        <v>143330383</v>
      </c>
      <c r="M65" s="79">
        <v>24001951</v>
      </c>
      <c r="N65" s="79">
        <v>0</v>
      </c>
      <c r="O65" s="79">
        <v>0</v>
      </c>
      <c r="P65" s="79">
        <v>0</v>
      </c>
      <c r="Q65" s="79">
        <v>268088</v>
      </c>
      <c r="R65" s="79"/>
      <c r="S65" s="79">
        <v>105126000</v>
      </c>
      <c r="T65" s="79">
        <v>2484741</v>
      </c>
      <c r="U65" s="80">
        <v>131880780</v>
      </c>
      <c r="V65" s="81">
        <v>31382000</v>
      </c>
    </row>
    <row r="66" spans="1:22" ht="13.5">
      <c r="A66" s="43" t="s">
        <v>569</v>
      </c>
      <c r="B66" s="77" t="s">
        <v>515</v>
      </c>
      <c r="C66" s="78" t="s">
        <v>516</v>
      </c>
      <c r="D66" s="79">
        <v>281203996</v>
      </c>
      <c r="E66" s="79">
        <v>0</v>
      </c>
      <c r="F66" s="79">
        <v>0</v>
      </c>
      <c r="G66" s="79">
        <v>0</v>
      </c>
      <c r="H66" s="79">
        <v>0</v>
      </c>
      <c r="I66" s="79">
        <v>6875003</v>
      </c>
      <c r="J66" s="79">
        <v>19215668</v>
      </c>
      <c r="K66" s="79">
        <v>759262774</v>
      </c>
      <c r="L66" s="79">
        <v>1066557441</v>
      </c>
      <c r="M66" s="79">
        <v>0</v>
      </c>
      <c r="N66" s="79">
        <v>0</v>
      </c>
      <c r="O66" s="79">
        <v>197879548</v>
      </c>
      <c r="P66" s="79">
        <v>62797762</v>
      </c>
      <c r="Q66" s="79">
        <v>0</v>
      </c>
      <c r="R66" s="79"/>
      <c r="S66" s="79">
        <v>672011267</v>
      </c>
      <c r="T66" s="79">
        <v>147918328</v>
      </c>
      <c r="U66" s="80">
        <v>1080606905</v>
      </c>
      <c r="V66" s="81">
        <v>236859000</v>
      </c>
    </row>
    <row r="67" spans="1:22" ht="12.75">
      <c r="A67" s="44" t="s">
        <v>0</v>
      </c>
      <c r="B67" s="82" t="s">
        <v>596</v>
      </c>
      <c r="C67" s="83" t="s">
        <v>0</v>
      </c>
      <c r="D67" s="83">
        <f aca="true" t="shared" si="9" ref="D67:V67">SUM(D62:D66)</f>
        <v>1087578257</v>
      </c>
      <c r="E67" s="83">
        <f t="shared" si="9"/>
        <v>922936645</v>
      </c>
      <c r="F67" s="83">
        <f t="shared" si="9"/>
        <v>0</v>
      </c>
      <c r="G67" s="83">
        <f t="shared" si="9"/>
        <v>0</v>
      </c>
      <c r="H67" s="83">
        <f t="shared" si="9"/>
        <v>0</v>
      </c>
      <c r="I67" s="83">
        <f t="shared" si="9"/>
        <v>32179226</v>
      </c>
      <c r="J67" s="83">
        <f t="shared" si="9"/>
        <v>221317276</v>
      </c>
      <c r="K67" s="83">
        <f t="shared" si="9"/>
        <v>1545674904</v>
      </c>
      <c r="L67" s="83">
        <f t="shared" si="9"/>
        <v>3809686308</v>
      </c>
      <c r="M67" s="83">
        <f t="shared" si="9"/>
        <v>666608248</v>
      </c>
      <c r="N67" s="83">
        <f t="shared" si="9"/>
        <v>1115601010</v>
      </c>
      <c r="O67" s="83">
        <f t="shared" si="9"/>
        <v>197879548</v>
      </c>
      <c r="P67" s="83">
        <f t="shared" si="9"/>
        <v>62797762</v>
      </c>
      <c r="Q67" s="83">
        <f t="shared" si="9"/>
        <v>77891952</v>
      </c>
      <c r="R67" s="83">
        <f t="shared" si="9"/>
        <v>0</v>
      </c>
      <c r="S67" s="83">
        <f t="shared" si="9"/>
        <v>1378367114</v>
      </c>
      <c r="T67" s="83">
        <f t="shared" si="9"/>
        <v>282513521</v>
      </c>
      <c r="U67" s="84">
        <f t="shared" si="9"/>
        <v>3781659155</v>
      </c>
      <c r="V67" s="85">
        <f t="shared" si="9"/>
        <v>423686897</v>
      </c>
    </row>
    <row r="68" spans="1:22" ht="13.5">
      <c r="A68" s="43" t="s">
        <v>568</v>
      </c>
      <c r="B68" s="77" t="s">
        <v>280</v>
      </c>
      <c r="C68" s="78" t="s">
        <v>281</v>
      </c>
      <c r="D68" s="79">
        <v>150966419</v>
      </c>
      <c r="E68" s="79">
        <v>126635000</v>
      </c>
      <c r="F68" s="79">
        <v>0</v>
      </c>
      <c r="G68" s="79">
        <v>0</v>
      </c>
      <c r="H68" s="79">
        <v>0</v>
      </c>
      <c r="I68" s="79">
        <v>0</v>
      </c>
      <c r="J68" s="79">
        <v>9000000</v>
      </c>
      <c r="K68" s="79">
        <v>122393796</v>
      </c>
      <c r="L68" s="79">
        <v>408995215</v>
      </c>
      <c r="M68" s="79">
        <v>127187505</v>
      </c>
      <c r="N68" s="79">
        <v>143521479</v>
      </c>
      <c r="O68" s="79">
        <v>0</v>
      </c>
      <c r="P68" s="79">
        <v>0</v>
      </c>
      <c r="Q68" s="79">
        <v>18852115</v>
      </c>
      <c r="R68" s="79"/>
      <c r="S68" s="79">
        <v>77765000</v>
      </c>
      <c r="T68" s="79">
        <v>18572543</v>
      </c>
      <c r="U68" s="80">
        <v>385898642</v>
      </c>
      <c r="V68" s="81">
        <v>76611190</v>
      </c>
    </row>
    <row r="69" spans="1:22" ht="13.5">
      <c r="A69" s="43" t="s">
        <v>568</v>
      </c>
      <c r="B69" s="77" t="s">
        <v>282</v>
      </c>
      <c r="C69" s="78" t="s">
        <v>283</v>
      </c>
      <c r="D69" s="79">
        <v>99081932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2171510</v>
      </c>
      <c r="K69" s="79">
        <v>85304133</v>
      </c>
      <c r="L69" s="79">
        <v>186557575</v>
      </c>
      <c r="M69" s="79">
        <v>22998781</v>
      </c>
      <c r="N69" s="79">
        <v>0</v>
      </c>
      <c r="O69" s="79">
        <v>0</v>
      </c>
      <c r="P69" s="79">
        <v>0</v>
      </c>
      <c r="Q69" s="79">
        <v>3390927</v>
      </c>
      <c r="R69" s="79"/>
      <c r="S69" s="79">
        <v>126371000</v>
      </c>
      <c r="T69" s="79">
        <v>15005612</v>
      </c>
      <c r="U69" s="80">
        <v>167766320</v>
      </c>
      <c r="V69" s="81">
        <v>28262000</v>
      </c>
    </row>
    <row r="70" spans="1:22" ht="13.5">
      <c r="A70" s="43" t="s">
        <v>568</v>
      </c>
      <c r="B70" s="77" t="s">
        <v>284</v>
      </c>
      <c r="C70" s="78" t="s">
        <v>285</v>
      </c>
      <c r="D70" s="79">
        <v>137294592</v>
      </c>
      <c r="E70" s="79">
        <v>0</v>
      </c>
      <c r="F70" s="79">
        <v>0</v>
      </c>
      <c r="G70" s="79">
        <v>0</v>
      </c>
      <c r="H70" s="79">
        <v>0</v>
      </c>
      <c r="I70" s="79">
        <v>0</v>
      </c>
      <c r="J70" s="79">
        <v>2758000</v>
      </c>
      <c r="K70" s="79">
        <v>195648105</v>
      </c>
      <c r="L70" s="79">
        <v>335700697</v>
      </c>
      <c r="M70" s="79">
        <v>10865221</v>
      </c>
      <c r="N70" s="79">
        <v>0</v>
      </c>
      <c r="O70" s="79">
        <v>0</v>
      </c>
      <c r="P70" s="79">
        <v>0</v>
      </c>
      <c r="Q70" s="79">
        <v>3090601</v>
      </c>
      <c r="R70" s="79"/>
      <c r="S70" s="79">
        <v>217489000</v>
      </c>
      <c r="T70" s="79">
        <v>10761203</v>
      </c>
      <c r="U70" s="80">
        <v>242206025</v>
      </c>
      <c r="V70" s="81">
        <v>56672000</v>
      </c>
    </row>
    <row r="71" spans="1:22" ht="13.5">
      <c r="A71" s="43" t="s">
        <v>568</v>
      </c>
      <c r="B71" s="77" t="s">
        <v>286</v>
      </c>
      <c r="C71" s="78" t="s">
        <v>287</v>
      </c>
      <c r="D71" s="79">
        <v>98353998</v>
      </c>
      <c r="E71" s="79">
        <v>0</v>
      </c>
      <c r="F71" s="79">
        <v>0</v>
      </c>
      <c r="G71" s="79">
        <v>0</v>
      </c>
      <c r="H71" s="79">
        <v>0</v>
      </c>
      <c r="I71" s="79">
        <v>302857</v>
      </c>
      <c r="J71" s="79">
        <v>20058584</v>
      </c>
      <c r="K71" s="79">
        <v>120512193</v>
      </c>
      <c r="L71" s="79">
        <v>239227632</v>
      </c>
      <c r="M71" s="79">
        <v>36226137</v>
      </c>
      <c r="N71" s="79">
        <v>0</v>
      </c>
      <c r="O71" s="79">
        <v>0</v>
      </c>
      <c r="P71" s="79">
        <v>0</v>
      </c>
      <c r="Q71" s="79">
        <v>4045023</v>
      </c>
      <c r="R71" s="79"/>
      <c r="S71" s="79">
        <v>147721000</v>
      </c>
      <c r="T71" s="79">
        <v>16788258</v>
      </c>
      <c r="U71" s="80">
        <v>204780418</v>
      </c>
      <c r="V71" s="81">
        <v>36508000</v>
      </c>
    </row>
    <row r="72" spans="1:22" ht="13.5">
      <c r="A72" s="43" t="s">
        <v>569</v>
      </c>
      <c r="B72" s="77" t="s">
        <v>545</v>
      </c>
      <c r="C72" s="78" t="s">
        <v>546</v>
      </c>
      <c r="D72" s="79">
        <v>246078852</v>
      </c>
      <c r="E72" s="79">
        <v>0</v>
      </c>
      <c r="F72" s="79">
        <v>0</v>
      </c>
      <c r="G72" s="79">
        <v>0</v>
      </c>
      <c r="H72" s="79">
        <v>0</v>
      </c>
      <c r="I72" s="79">
        <v>1327500</v>
      </c>
      <c r="J72" s="79">
        <v>27644645</v>
      </c>
      <c r="K72" s="79">
        <v>302543069</v>
      </c>
      <c r="L72" s="79">
        <v>577594066</v>
      </c>
      <c r="M72" s="79">
        <v>0</v>
      </c>
      <c r="N72" s="79">
        <v>0</v>
      </c>
      <c r="O72" s="79">
        <v>48866123</v>
      </c>
      <c r="P72" s="79">
        <v>20555424</v>
      </c>
      <c r="Q72" s="79">
        <v>0</v>
      </c>
      <c r="R72" s="79"/>
      <c r="S72" s="79">
        <v>417406000</v>
      </c>
      <c r="T72" s="79">
        <v>16430245</v>
      </c>
      <c r="U72" s="80">
        <v>503257792</v>
      </c>
      <c r="V72" s="81">
        <v>298258000</v>
      </c>
    </row>
    <row r="73" spans="1:22" ht="12.75">
      <c r="A73" s="44" t="s">
        <v>0</v>
      </c>
      <c r="B73" s="82" t="s">
        <v>597</v>
      </c>
      <c r="C73" s="83" t="s">
        <v>0</v>
      </c>
      <c r="D73" s="83">
        <f aca="true" t="shared" si="10" ref="D73:V73">SUM(D68:D72)</f>
        <v>731775793</v>
      </c>
      <c r="E73" s="83">
        <f t="shared" si="10"/>
        <v>126635000</v>
      </c>
      <c r="F73" s="83">
        <f t="shared" si="10"/>
        <v>0</v>
      </c>
      <c r="G73" s="83">
        <f t="shared" si="10"/>
        <v>0</v>
      </c>
      <c r="H73" s="83">
        <f t="shared" si="10"/>
        <v>0</v>
      </c>
      <c r="I73" s="83">
        <f t="shared" si="10"/>
        <v>1630357</v>
      </c>
      <c r="J73" s="83">
        <f t="shared" si="10"/>
        <v>61632739</v>
      </c>
      <c r="K73" s="83">
        <f t="shared" si="10"/>
        <v>826401296</v>
      </c>
      <c r="L73" s="83">
        <f t="shared" si="10"/>
        <v>1748075185</v>
      </c>
      <c r="M73" s="83">
        <f t="shared" si="10"/>
        <v>197277644</v>
      </c>
      <c r="N73" s="83">
        <f t="shared" si="10"/>
        <v>143521479</v>
      </c>
      <c r="O73" s="83">
        <f t="shared" si="10"/>
        <v>48866123</v>
      </c>
      <c r="P73" s="83">
        <f t="shared" si="10"/>
        <v>20555424</v>
      </c>
      <c r="Q73" s="83">
        <f t="shared" si="10"/>
        <v>29378666</v>
      </c>
      <c r="R73" s="83">
        <f t="shared" si="10"/>
        <v>0</v>
      </c>
      <c r="S73" s="83">
        <f t="shared" si="10"/>
        <v>986752000</v>
      </c>
      <c r="T73" s="83">
        <f t="shared" si="10"/>
        <v>77557861</v>
      </c>
      <c r="U73" s="84">
        <f t="shared" si="10"/>
        <v>1503909197</v>
      </c>
      <c r="V73" s="85">
        <f t="shared" si="10"/>
        <v>496311190</v>
      </c>
    </row>
    <row r="74" spans="1:22" ht="12.75">
      <c r="A74" s="44" t="s">
        <v>0</v>
      </c>
      <c r="B74" s="82" t="s">
        <v>598</v>
      </c>
      <c r="C74" s="83" t="s">
        <v>0</v>
      </c>
      <c r="D74" s="83">
        <f aca="true" t="shared" si="11" ref="D74:V74">SUM(D9,D11:D15,D17:D24,D26:D29,D31:D35,D37:D40,D42:D47,D49:D53,D55:D60,D62:D66,D68:D72)</f>
        <v>23659662835</v>
      </c>
      <c r="E74" s="83">
        <f t="shared" si="11"/>
        <v>19274179800</v>
      </c>
      <c r="F74" s="83">
        <f t="shared" si="11"/>
        <v>0</v>
      </c>
      <c r="G74" s="83">
        <f t="shared" si="11"/>
        <v>0</v>
      </c>
      <c r="H74" s="83">
        <f t="shared" si="11"/>
        <v>0</v>
      </c>
      <c r="I74" s="83">
        <f t="shared" si="11"/>
        <v>1132072672</v>
      </c>
      <c r="J74" s="83">
        <f t="shared" si="11"/>
        <v>3279801171</v>
      </c>
      <c r="K74" s="83">
        <f t="shared" si="11"/>
        <v>30558763090</v>
      </c>
      <c r="L74" s="83">
        <f t="shared" si="11"/>
        <v>77904479568</v>
      </c>
      <c r="M74" s="83">
        <f t="shared" si="11"/>
        <v>15571534323</v>
      </c>
      <c r="N74" s="83">
        <f t="shared" si="11"/>
        <v>24730602223</v>
      </c>
      <c r="O74" s="83">
        <f t="shared" si="11"/>
        <v>8558563980</v>
      </c>
      <c r="P74" s="83">
        <f t="shared" si="11"/>
        <v>2054943380</v>
      </c>
      <c r="Q74" s="83">
        <f t="shared" si="11"/>
        <v>1539468809</v>
      </c>
      <c r="R74" s="83">
        <f t="shared" si="11"/>
        <v>0</v>
      </c>
      <c r="S74" s="83">
        <f t="shared" si="11"/>
        <v>17334041465</v>
      </c>
      <c r="T74" s="83">
        <f t="shared" si="11"/>
        <v>7496808515</v>
      </c>
      <c r="U74" s="84">
        <f t="shared" si="11"/>
        <v>77285962695</v>
      </c>
      <c r="V74" s="85">
        <f t="shared" si="11"/>
        <v>8327462413</v>
      </c>
    </row>
    <row r="75" spans="1:22" ht="13.5">
      <c r="A75" s="36"/>
      <c r="B75" s="94" t="s">
        <v>0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8"/>
      <c r="V75" s="76"/>
    </row>
    <row r="76" spans="1:22" ht="13.5">
      <c r="A76" s="48" t="s">
        <v>0</v>
      </c>
      <c r="B76" s="126" t="s">
        <v>45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89"/>
      <c r="V76" s="76"/>
    </row>
    <row r="77" spans="1:22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6"/>
    </row>
    <row r="78" spans="1:22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6"/>
    </row>
    <row r="79" spans="1:22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6"/>
    </row>
    <row r="80" spans="1:22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6"/>
    </row>
    <row r="81" spans="1:22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6"/>
    </row>
    <row r="82" spans="1:22" ht="12.75">
      <c r="A82" s="2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6"/>
    </row>
    <row r="83" spans="1:22" ht="12.75">
      <c r="A83" s="2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/>
    </row>
    <row r="84" spans="2:22" ht="12.7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</row>
    <row r="85" spans="2:22" ht="12.7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</row>
    <row r="86" spans="2:22" ht="12.7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</row>
    <row r="87" spans="2:22" ht="12.7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</row>
    <row r="88" spans="2:22" ht="12.7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</row>
    <row r="89" spans="2:22" ht="12.7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</row>
    <row r="90" spans="2:22" ht="12.7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</row>
    <row r="91" spans="2:22" ht="12.7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</row>
    <row r="92" spans="2:22" ht="12.7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</row>
    <row r="93" spans="2:22" ht="12.7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</row>
    <row r="94" spans="2:22" ht="12.7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</row>
    <row r="95" spans="2:22" ht="12.7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</row>
    <row r="96" spans="2:22" ht="12.7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</row>
    <row r="97" spans="2:22" ht="12.7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</row>
    <row r="98" spans="2:22" ht="12.7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</row>
    <row r="99" spans="2:22" ht="12.7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</row>
    <row r="100" spans="2:22" ht="12.7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</row>
    <row r="101" spans="2:22" ht="12.7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</row>
    <row r="102" spans="2:22" ht="12.7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</row>
    <row r="103" spans="2:22" ht="12.7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</row>
    <row r="104" spans="2:22" ht="12.7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</row>
    <row r="105" spans="2:22" ht="12.7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</row>
    <row r="106" spans="2:22" ht="12.7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</row>
    <row r="107" spans="2:22" ht="12.7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2:22" ht="12.7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</row>
    <row r="109" spans="2:22" ht="12.7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</row>
    <row r="110" spans="2:22" ht="12.7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</row>
    <row r="111" spans="2:22" ht="12.7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</row>
    <row r="112" spans="2:22" ht="12.7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</row>
    <row r="113" spans="2:22" ht="12.7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</row>
    <row r="114" spans="2:22" ht="12.7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</row>
    <row r="115" spans="2:22" ht="12.7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</row>
    <row r="116" spans="2:22" ht="12.7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</row>
    <row r="117" spans="2:22" ht="12.7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</row>
    <row r="118" spans="2:22" ht="12.75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</row>
    <row r="119" spans="2:22" ht="12.75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</row>
    <row r="120" spans="2:22" ht="12.75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</row>
    <row r="121" spans="2:22" ht="12.75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</row>
    <row r="122" spans="2:22" ht="12.75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</row>
    <row r="123" spans="2:22" ht="12.75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</row>
    <row r="124" spans="2:22" ht="12.75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</row>
    <row r="125" spans="2:22" ht="12.75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</row>
    <row r="126" spans="2:22" ht="12.75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</row>
    <row r="127" spans="2:22" ht="12.75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</row>
    <row r="128" spans="2:22" ht="12.75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</row>
    <row r="129" spans="2:22" ht="12.75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</row>
    <row r="130" spans="2:22" ht="12.75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</row>
    <row r="131" spans="2:22" ht="12.75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</row>
    <row r="132" spans="2:22" ht="12.75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</row>
    <row r="133" spans="2:22" ht="12.75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</row>
    <row r="134" spans="2:22" ht="12.75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</row>
    <row r="135" spans="2:22" ht="12.75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</row>
    <row r="136" spans="2:22" ht="12.75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</row>
    <row r="137" spans="2:22" ht="12.75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</row>
    <row r="138" spans="2:22" ht="12.75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</row>
    <row r="139" spans="2:22" ht="12.75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</row>
    <row r="140" spans="2:22" ht="12.75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</row>
    <row r="141" spans="2:22" ht="12.75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</row>
    <row r="142" spans="2:22" ht="12.75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</row>
    <row r="143" spans="2:22" ht="12.75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</row>
    <row r="144" spans="2:22" ht="12.75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</row>
    <row r="145" spans="2:22" ht="12.75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</row>
    <row r="146" spans="2:22" ht="12.75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</row>
    <row r="147" spans="2:22" ht="12.75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</row>
    <row r="148" spans="2:22" ht="12.75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</row>
    <row r="149" spans="2:22" ht="12.75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</row>
    <row r="150" spans="2:22" ht="12.75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</row>
    <row r="151" spans="2:22" ht="12.75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</row>
    <row r="152" spans="2:22" ht="12.75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</row>
    <row r="153" spans="2:22" ht="12.75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</row>
    <row r="154" spans="2:22" ht="12.75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</row>
    <row r="155" spans="2:22" ht="12.75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</row>
    <row r="156" spans="2:22" ht="12.75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</row>
    <row r="157" spans="2:22" ht="12.75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</row>
    <row r="158" spans="2:22" ht="12.75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</row>
    <row r="159" spans="2:22" ht="12.75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</row>
    <row r="160" spans="2:22" ht="12.75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</row>
    <row r="161" spans="2:22" ht="12.75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</row>
    <row r="162" spans="2:22" ht="12.75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</row>
    <row r="163" spans="2:22" ht="12.75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</row>
    <row r="164" spans="2:22" ht="12.75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</row>
    <row r="165" spans="2:22" ht="12.75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</row>
    <row r="166" spans="2:22" ht="12.75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</row>
    <row r="167" spans="2:22" ht="12.75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</row>
    <row r="168" spans="2:22" ht="12.75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</row>
    <row r="169" spans="2:22" ht="12.75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</row>
    <row r="170" spans="2:22" ht="12.75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</row>
    <row r="171" spans="2:22" ht="12.75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</row>
    <row r="172" spans="2:22" ht="12.75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</row>
    <row r="173" spans="2:22" ht="12.75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</row>
    <row r="174" spans="2:22" ht="12.75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</row>
    <row r="175" spans="2:22" ht="12.75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</row>
    <row r="176" spans="2:22" ht="12.75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</row>
    <row r="177" spans="2:22" ht="12.75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</row>
    <row r="178" spans="2:22" ht="12.75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</row>
    <row r="179" spans="2:22" ht="12.75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</row>
    <row r="180" spans="2:22" ht="12.75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</row>
    <row r="181" spans="2:22" ht="12.75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</row>
    <row r="182" spans="2:22" ht="12.75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</row>
    <row r="183" spans="2:22" ht="12.75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</row>
    <row r="184" spans="2:22" ht="12.75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</row>
    <row r="185" spans="2:22" ht="12.75"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</row>
    <row r="186" spans="2:22" ht="12.75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</row>
    <row r="187" spans="2:22" ht="12.75"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</row>
    <row r="188" spans="2:22" ht="12.75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</row>
    <row r="189" spans="2:22" ht="12.75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</row>
    <row r="190" spans="2:22" ht="12.75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</row>
    <row r="191" spans="2:22" ht="12.75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</row>
    <row r="192" spans="2:22" ht="12.75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</row>
    <row r="193" spans="2:22" ht="12.75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</row>
    <row r="194" spans="2:22" ht="12.75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</row>
    <row r="195" spans="2:22" ht="12.75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</row>
    <row r="196" spans="2:22" ht="12.75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</row>
    <row r="197" spans="2:22" ht="12.75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</row>
    <row r="198" spans="2:22" ht="12.75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</row>
    <row r="199" spans="2:22" ht="12.75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</row>
    <row r="200" spans="2:22" ht="12.75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</row>
    <row r="201" spans="2:22" ht="12.75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</row>
    <row r="202" spans="2:22" ht="12.75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</row>
    <row r="203" spans="2:22" ht="12.75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</row>
    <row r="204" spans="2:22" ht="12.75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</row>
    <row r="205" spans="2:22" ht="12.75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</row>
    <row r="206" spans="2:22" ht="12.75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</row>
    <row r="207" spans="2:22" ht="12.75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</row>
    <row r="208" spans="2:22" ht="12.75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</row>
    <row r="209" spans="2:22" ht="12.75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</row>
    <row r="210" spans="2:22" ht="12.75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</row>
    <row r="211" spans="2:22" ht="12.75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</row>
    <row r="212" spans="2:22" ht="12.75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</row>
    <row r="213" spans="2:22" ht="12.75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</row>
    <row r="214" spans="2:22" ht="12.75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</row>
    <row r="215" spans="2:22" ht="12.75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</row>
    <row r="216" spans="2:22" ht="12.75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</row>
    <row r="217" spans="2:22" ht="12.75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</row>
    <row r="218" spans="2:22" ht="12.75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</row>
    <row r="219" spans="2:22" ht="12.75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</row>
    <row r="220" spans="2:22" ht="12.75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</row>
    <row r="221" spans="2:22" ht="12.75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</row>
    <row r="222" spans="2:22" ht="12.75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</row>
    <row r="223" spans="2:22" ht="12.75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</row>
    <row r="224" spans="2:22" ht="12.75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</row>
    <row r="225" spans="2:22" ht="12.75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</row>
    <row r="226" spans="2:22" ht="12.75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</row>
    <row r="227" spans="2:22" ht="12.75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</row>
    <row r="228" spans="2:22" ht="12.75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</row>
    <row r="229" spans="2:22" ht="12.75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</row>
    <row r="230" spans="2:22" ht="12.75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</row>
    <row r="231" spans="2:22" ht="12.75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</row>
    <row r="232" spans="2:22" ht="12.75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</row>
    <row r="233" spans="2:22" ht="12.75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</row>
    <row r="234" spans="2:22" ht="12.75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</row>
    <row r="235" spans="2:22" ht="12.75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</row>
    <row r="236" spans="2:22" ht="12.75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</row>
    <row r="237" spans="2:22" ht="12.75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</row>
    <row r="238" spans="2:22" ht="12.7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</row>
    <row r="239" spans="2:22" ht="12.75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</row>
    <row r="240" spans="2:22" ht="12.75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</row>
    <row r="241" spans="2:22" ht="12.75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</row>
    <row r="242" spans="2:22" ht="12.75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</row>
    <row r="243" spans="2:22" ht="12.7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</row>
    <row r="244" spans="2:22" ht="12.75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</row>
    <row r="245" spans="2:22" ht="12.75"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</row>
    <row r="246" spans="2:22" ht="12.75"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</row>
    <row r="247" spans="2:22" ht="12.75"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</row>
    <row r="248" spans="2:22" ht="12.75"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</row>
    <row r="249" spans="2:22" ht="12.75"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</row>
    <row r="250" spans="2:22" ht="12.75"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</row>
    <row r="251" spans="2:22" ht="12.75"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</row>
    <row r="252" spans="2:22" ht="12.75"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</row>
    <row r="253" spans="2:22" ht="12.75"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</row>
    <row r="254" spans="2:22" ht="12.75"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</row>
    <row r="255" spans="2:22" ht="12.75"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</row>
    <row r="256" spans="2:22" ht="12.75"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</row>
    <row r="257" spans="2:22" ht="12.75"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</row>
    <row r="258" spans="2:22" ht="12.7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</row>
    <row r="259" spans="2:22" ht="12.7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</row>
    <row r="260" spans="2:22" ht="12.7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</row>
    <row r="261" spans="2:22" ht="12.7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</row>
    <row r="262" spans="2:22" ht="12.75"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</row>
    <row r="263" spans="2:22" ht="12.75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</row>
    <row r="264" spans="2:22" ht="12.75"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</row>
    <row r="265" spans="2:22" ht="12.75"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</row>
    <row r="266" spans="2:22" ht="12.75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</row>
    <row r="267" spans="2:22" ht="12.75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</row>
    <row r="268" spans="2:22" ht="12.75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</row>
    <row r="269" spans="2:22" ht="12.75"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</row>
    <row r="270" spans="2:22" ht="12.75"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</row>
    <row r="271" spans="2:22" ht="12.75"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</row>
    <row r="272" spans="2:22" ht="12.75"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</row>
    <row r="273" spans="2:22" ht="12.75"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</row>
    <row r="274" spans="2:22" ht="12.75"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</row>
    <row r="275" spans="2:22" ht="12.75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</row>
    <row r="276" spans="2:22" ht="12.75"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</row>
    <row r="277" spans="2:22" ht="12.75"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</row>
    <row r="278" spans="2:22" ht="12.75"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</row>
    <row r="279" spans="2:22" ht="12.75"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</row>
    <row r="280" spans="2:22" ht="12.75"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</row>
    <row r="281" spans="2:22" ht="12.75"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</row>
    <row r="282" spans="2:22" ht="12.75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</row>
    <row r="283" spans="2:22" ht="12.75"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</row>
    <row r="284" spans="2:22" ht="12.75"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</row>
    <row r="285" spans="2:22" ht="12.75"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</row>
    <row r="286" spans="2:22" ht="12.75"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</row>
    <row r="287" spans="2:22" ht="12.75"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</row>
    <row r="288" spans="2:22" ht="12.75"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</row>
    <row r="289" spans="2:22" ht="12.75"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</row>
    <row r="290" spans="2:22" ht="12.75"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</row>
    <row r="291" spans="2:22" ht="12.75"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</row>
    <row r="292" spans="2:22" ht="12.75"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</row>
    <row r="293" spans="2:22" ht="12.75"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</row>
    <row r="294" spans="2:22" ht="12.75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</row>
    <row r="295" spans="2:22" ht="12.75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</row>
    <row r="296" spans="2:22" ht="12.75"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</row>
    <row r="297" spans="2:22" ht="12.75"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</row>
    <row r="298" spans="2:22" ht="12.75"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</row>
    <row r="299" spans="2:22" ht="12.75"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</row>
    <row r="300" spans="2:22" ht="12.75"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</row>
  </sheetData>
  <sheetProtection/>
  <mergeCells count="5">
    <mergeCell ref="D4:L4"/>
    <mergeCell ref="B76:T76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  <rowBreaks count="1" manualBreakCount="1">
    <brk id="7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21" width="12.57421875" style="0" bestFit="1" customWidth="1"/>
    <col min="22" max="22" width="12.57421875" style="0" hidden="1" customWidth="1"/>
  </cols>
  <sheetData>
    <row r="1" spans="1:21" ht="14.25" customHeight="1">
      <c r="A1" s="2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>
      <c r="A2" s="3" t="s">
        <v>0</v>
      </c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6.5">
      <c r="A3" s="4" t="s">
        <v>0</v>
      </c>
      <c r="B3" s="124" t="s">
        <v>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5" customHeight="1">
      <c r="A4" s="6" t="s">
        <v>0</v>
      </c>
      <c r="B4" s="32" t="s">
        <v>0</v>
      </c>
      <c r="C4" s="33" t="s">
        <v>0</v>
      </c>
      <c r="D4" s="117" t="s">
        <v>3</v>
      </c>
      <c r="E4" s="118"/>
      <c r="F4" s="118"/>
      <c r="G4" s="118"/>
      <c r="H4" s="118"/>
      <c r="I4" s="118"/>
      <c r="J4" s="118"/>
      <c r="K4" s="118"/>
      <c r="L4" s="119"/>
      <c r="M4" s="122" t="s">
        <v>4</v>
      </c>
      <c r="N4" s="118"/>
      <c r="O4" s="118"/>
      <c r="P4" s="118"/>
      <c r="Q4" s="118"/>
      <c r="R4" s="118"/>
      <c r="S4" s="118"/>
      <c r="T4" s="118"/>
      <c r="U4" s="119"/>
    </row>
    <row r="5" spans="1:22" ht="62.25" customHeight="1">
      <c r="A5" s="10" t="s">
        <v>0</v>
      </c>
      <c r="B5" s="34" t="s">
        <v>5</v>
      </c>
      <c r="C5" s="35" t="s">
        <v>6</v>
      </c>
      <c r="D5" s="29" t="s">
        <v>7</v>
      </c>
      <c r="E5" s="30" t="s">
        <v>8</v>
      </c>
      <c r="F5" s="30" t="s">
        <v>9</v>
      </c>
      <c r="G5" s="30" t="s">
        <v>10</v>
      </c>
      <c r="H5" s="30" t="s">
        <v>11</v>
      </c>
      <c r="I5" s="30" t="s">
        <v>12</v>
      </c>
      <c r="J5" s="30" t="s">
        <v>13</v>
      </c>
      <c r="K5" s="30" t="s">
        <v>14</v>
      </c>
      <c r="L5" s="31" t="s">
        <v>15</v>
      </c>
      <c r="M5" s="30" t="s">
        <v>16</v>
      </c>
      <c r="N5" s="30" t="s">
        <v>17</v>
      </c>
      <c r="O5" s="30" t="s">
        <v>18</v>
      </c>
      <c r="P5" s="30" t="s">
        <v>19</v>
      </c>
      <c r="Q5" s="30" t="s">
        <v>20</v>
      </c>
      <c r="R5" s="30" t="s">
        <v>0</v>
      </c>
      <c r="S5" s="30" t="s">
        <v>21</v>
      </c>
      <c r="T5" s="30" t="s">
        <v>22</v>
      </c>
      <c r="U5" s="31" t="s">
        <v>23</v>
      </c>
      <c r="V5" s="1" t="s">
        <v>24</v>
      </c>
    </row>
    <row r="6" spans="1:21" ht="12.75" customHeight="1">
      <c r="A6" s="36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</row>
    <row r="7" spans="1:21" ht="12.75" customHeight="1">
      <c r="A7" s="40" t="s">
        <v>0</v>
      </c>
      <c r="B7" s="41" t="s">
        <v>599</v>
      </c>
      <c r="C7" s="42" t="s">
        <v>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</row>
    <row r="8" spans="1:21" ht="12.75" customHeight="1">
      <c r="A8" s="36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9"/>
    </row>
    <row r="9" spans="1:22" ht="13.5">
      <c r="A9" s="43" t="s">
        <v>568</v>
      </c>
      <c r="B9" s="77" t="s">
        <v>288</v>
      </c>
      <c r="C9" s="78" t="s">
        <v>289</v>
      </c>
      <c r="D9" s="79">
        <v>212613039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32000000</v>
      </c>
      <c r="K9" s="79">
        <v>257393807</v>
      </c>
      <c r="L9" s="79">
        <v>502006846</v>
      </c>
      <c r="M9" s="79">
        <v>76383096</v>
      </c>
      <c r="N9" s="79">
        <v>0</v>
      </c>
      <c r="O9" s="79">
        <v>0</v>
      </c>
      <c r="P9" s="79">
        <v>0</v>
      </c>
      <c r="Q9" s="79">
        <v>10121001</v>
      </c>
      <c r="R9" s="79"/>
      <c r="S9" s="79">
        <v>344669000</v>
      </c>
      <c r="T9" s="79">
        <v>120401051</v>
      </c>
      <c r="U9" s="80">
        <v>551574148</v>
      </c>
      <c r="V9" s="81">
        <v>64105000</v>
      </c>
    </row>
    <row r="10" spans="1:22" ht="13.5">
      <c r="A10" s="43" t="s">
        <v>568</v>
      </c>
      <c r="B10" s="77" t="s">
        <v>290</v>
      </c>
      <c r="C10" s="78" t="s">
        <v>291</v>
      </c>
      <c r="D10" s="79">
        <v>153192180</v>
      </c>
      <c r="E10" s="79">
        <v>18109257</v>
      </c>
      <c r="F10" s="79">
        <v>0</v>
      </c>
      <c r="G10" s="79">
        <v>0</v>
      </c>
      <c r="H10" s="79">
        <v>0</v>
      </c>
      <c r="I10" s="79">
        <v>0</v>
      </c>
      <c r="J10" s="79">
        <v>1119996</v>
      </c>
      <c r="K10" s="79">
        <v>189169454</v>
      </c>
      <c r="L10" s="79">
        <v>361590887</v>
      </c>
      <c r="M10" s="79">
        <v>24522466</v>
      </c>
      <c r="N10" s="79">
        <v>19089947</v>
      </c>
      <c r="O10" s="79">
        <v>0</v>
      </c>
      <c r="P10" s="79">
        <v>0</v>
      </c>
      <c r="Q10" s="79">
        <v>4439194</v>
      </c>
      <c r="R10" s="79"/>
      <c r="S10" s="79">
        <v>321707800</v>
      </c>
      <c r="T10" s="79">
        <v>40342482</v>
      </c>
      <c r="U10" s="80">
        <v>410101889</v>
      </c>
      <c r="V10" s="81">
        <v>67794200</v>
      </c>
    </row>
    <row r="11" spans="1:22" ht="13.5">
      <c r="A11" s="43" t="s">
        <v>568</v>
      </c>
      <c r="B11" s="77" t="s">
        <v>292</v>
      </c>
      <c r="C11" s="78" t="s">
        <v>293</v>
      </c>
      <c r="D11" s="79">
        <v>378275948</v>
      </c>
      <c r="E11" s="79">
        <v>456871250</v>
      </c>
      <c r="F11" s="79">
        <v>0</v>
      </c>
      <c r="G11" s="79">
        <v>0</v>
      </c>
      <c r="H11" s="79">
        <v>0</v>
      </c>
      <c r="I11" s="79">
        <v>17826562</v>
      </c>
      <c r="J11" s="79">
        <v>39690308</v>
      </c>
      <c r="K11" s="79">
        <v>429508557</v>
      </c>
      <c r="L11" s="79">
        <v>1322172625</v>
      </c>
      <c r="M11" s="79">
        <v>137500000</v>
      </c>
      <c r="N11" s="79">
        <v>669621250</v>
      </c>
      <c r="O11" s="79">
        <v>0</v>
      </c>
      <c r="P11" s="79">
        <v>0</v>
      </c>
      <c r="Q11" s="79">
        <v>35907361</v>
      </c>
      <c r="R11" s="79"/>
      <c r="S11" s="79">
        <v>464088050</v>
      </c>
      <c r="T11" s="79">
        <v>96825103</v>
      </c>
      <c r="U11" s="80">
        <v>1403941764</v>
      </c>
      <c r="V11" s="81">
        <v>94753950</v>
      </c>
    </row>
    <row r="12" spans="1:22" ht="13.5">
      <c r="A12" s="43" t="s">
        <v>568</v>
      </c>
      <c r="B12" s="77" t="s">
        <v>294</v>
      </c>
      <c r="C12" s="78" t="s">
        <v>295</v>
      </c>
      <c r="D12" s="79">
        <v>205716933</v>
      </c>
      <c r="E12" s="79">
        <v>113648418</v>
      </c>
      <c r="F12" s="79">
        <v>0</v>
      </c>
      <c r="G12" s="79">
        <v>0</v>
      </c>
      <c r="H12" s="79">
        <v>0</v>
      </c>
      <c r="I12" s="79">
        <v>2865967</v>
      </c>
      <c r="J12" s="79">
        <v>41992361</v>
      </c>
      <c r="K12" s="79">
        <v>248867859</v>
      </c>
      <c r="L12" s="79">
        <v>613091538</v>
      </c>
      <c r="M12" s="79">
        <v>135246568</v>
      </c>
      <c r="N12" s="79">
        <v>161647995</v>
      </c>
      <c r="O12" s="79">
        <v>0</v>
      </c>
      <c r="P12" s="79">
        <v>0</v>
      </c>
      <c r="Q12" s="79">
        <v>19893615</v>
      </c>
      <c r="R12" s="79"/>
      <c r="S12" s="79">
        <v>180106250</v>
      </c>
      <c r="T12" s="79">
        <v>87365156</v>
      </c>
      <c r="U12" s="80">
        <v>584259584</v>
      </c>
      <c r="V12" s="81">
        <v>52000750</v>
      </c>
    </row>
    <row r="13" spans="1:22" ht="13.5">
      <c r="A13" s="43" t="s">
        <v>568</v>
      </c>
      <c r="B13" s="77" t="s">
        <v>296</v>
      </c>
      <c r="C13" s="78" t="s">
        <v>297</v>
      </c>
      <c r="D13" s="79">
        <v>97678421</v>
      </c>
      <c r="E13" s="79">
        <v>1000000</v>
      </c>
      <c r="F13" s="79">
        <v>0</v>
      </c>
      <c r="G13" s="79">
        <v>0</v>
      </c>
      <c r="H13" s="79">
        <v>0</v>
      </c>
      <c r="I13" s="79">
        <v>800000</v>
      </c>
      <c r="J13" s="79">
        <v>21500000</v>
      </c>
      <c r="K13" s="79">
        <v>122897273</v>
      </c>
      <c r="L13" s="79">
        <v>243875694</v>
      </c>
      <c r="M13" s="79">
        <v>103319998</v>
      </c>
      <c r="N13" s="79">
        <v>0</v>
      </c>
      <c r="O13" s="79">
        <v>0</v>
      </c>
      <c r="P13" s="79">
        <v>0</v>
      </c>
      <c r="Q13" s="79">
        <v>4450000</v>
      </c>
      <c r="R13" s="79"/>
      <c r="S13" s="79">
        <v>142768000</v>
      </c>
      <c r="T13" s="79">
        <v>43473652</v>
      </c>
      <c r="U13" s="80">
        <v>294011650</v>
      </c>
      <c r="V13" s="81">
        <v>28150000</v>
      </c>
    </row>
    <row r="14" spans="1:22" ht="13.5">
      <c r="A14" s="43" t="s">
        <v>569</v>
      </c>
      <c r="B14" s="77" t="s">
        <v>525</v>
      </c>
      <c r="C14" s="78" t="s">
        <v>526</v>
      </c>
      <c r="D14" s="79">
        <v>506250636</v>
      </c>
      <c r="E14" s="79">
        <v>0</v>
      </c>
      <c r="F14" s="79">
        <v>0</v>
      </c>
      <c r="G14" s="79">
        <v>0</v>
      </c>
      <c r="H14" s="79">
        <v>0</v>
      </c>
      <c r="I14" s="79">
        <v>358344</v>
      </c>
      <c r="J14" s="79">
        <v>65173668</v>
      </c>
      <c r="K14" s="79">
        <v>1140693300</v>
      </c>
      <c r="L14" s="79">
        <v>1712475948</v>
      </c>
      <c r="M14" s="79">
        <v>0</v>
      </c>
      <c r="N14" s="79">
        <v>0</v>
      </c>
      <c r="O14" s="79">
        <v>166105332</v>
      </c>
      <c r="P14" s="79">
        <v>32605200</v>
      </c>
      <c r="Q14" s="79">
        <v>0</v>
      </c>
      <c r="R14" s="79"/>
      <c r="S14" s="79">
        <v>1057469496</v>
      </c>
      <c r="T14" s="79">
        <v>296066484</v>
      </c>
      <c r="U14" s="80">
        <v>1552246512</v>
      </c>
      <c r="V14" s="81">
        <v>526487004</v>
      </c>
    </row>
    <row r="15" spans="1:22" ht="12.75">
      <c r="A15" s="44" t="s">
        <v>0</v>
      </c>
      <c r="B15" s="82" t="s">
        <v>600</v>
      </c>
      <c r="C15" s="83" t="s">
        <v>0</v>
      </c>
      <c r="D15" s="83">
        <f aca="true" t="shared" si="0" ref="D15:V15">SUM(D9:D14)</f>
        <v>1553727157</v>
      </c>
      <c r="E15" s="83">
        <f t="shared" si="0"/>
        <v>589628925</v>
      </c>
      <c r="F15" s="83">
        <f t="shared" si="0"/>
        <v>0</v>
      </c>
      <c r="G15" s="83">
        <f t="shared" si="0"/>
        <v>0</v>
      </c>
      <c r="H15" s="83">
        <f t="shared" si="0"/>
        <v>0</v>
      </c>
      <c r="I15" s="83">
        <f t="shared" si="0"/>
        <v>21850873</v>
      </c>
      <c r="J15" s="83">
        <f t="shared" si="0"/>
        <v>201476333</v>
      </c>
      <c r="K15" s="83">
        <f t="shared" si="0"/>
        <v>2388530250</v>
      </c>
      <c r="L15" s="83">
        <f t="shared" si="0"/>
        <v>4755213538</v>
      </c>
      <c r="M15" s="83">
        <f t="shared" si="0"/>
        <v>476972128</v>
      </c>
      <c r="N15" s="83">
        <f t="shared" si="0"/>
        <v>850359192</v>
      </c>
      <c r="O15" s="83">
        <f t="shared" si="0"/>
        <v>166105332</v>
      </c>
      <c r="P15" s="83">
        <f t="shared" si="0"/>
        <v>32605200</v>
      </c>
      <c r="Q15" s="83">
        <f t="shared" si="0"/>
        <v>74811171</v>
      </c>
      <c r="R15" s="83">
        <f t="shared" si="0"/>
        <v>0</v>
      </c>
      <c r="S15" s="83">
        <f t="shared" si="0"/>
        <v>2510808596</v>
      </c>
      <c r="T15" s="83">
        <f t="shared" si="0"/>
        <v>684473928</v>
      </c>
      <c r="U15" s="84">
        <f t="shared" si="0"/>
        <v>4796135547</v>
      </c>
      <c r="V15" s="85">
        <f t="shared" si="0"/>
        <v>833290904</v>
      </c>
    </row>
    <row r="16" spans="1:22" ht="13.5">
      <c r="A16" s="43" t="s">
        <v>568</v>
      </c>
      <c r="B16" s="77" t="s">
        <v>298</v>
      </c>
      <c r="C16" s="78" t="s">
        <v>299</v>
      </c>
      <c r="D16" s="79">
        <v>339451744</v>
      </c>
      <c r="E16" s="79">
        <v>259496480</v>
      </c>
      <c r="F16" s="79">
        <v>0</v>
      </c>
      <c r="G16" s="79">
        <v>0</v>
      </c>
      <c r="H16" s="79">
        <v>0</v>
      </c>
      <c r="I16" s="79">
        <v>3553128</v>
      </c>
      <c r="J16" s="79">
        <v>16650480</v>
      </c>
      <c r="K16" s="79">
        <v>238152590</v>
      </c>
      <c r="L16" s="79">
        <v>857304422</v>
      </c>
      <c r="M16" s="79">
        <v>45395544</v>
      </c>
      <c r="N16" s="79">
        <v>348779532</v>
      </c>
      <c r="O16" s="79">
        <v>0</v>
      </c>
      <c r="P16" s="79">
        <v>0</v>
      </c>
      <c r="Q16" s="79">
        <v>29264472</v>
      </c>
      <c r="R16" s="79"/>
      <c r="S16" s="79">
        <v>349439920</v>
      </c>
      <c r="T16" s="79">
        <v>102227766</v>
      </c>
      <c r="U16" s="80">
        <v>875107234</v>
      </c>
      <c r="V16" s="81">
        <v>73975992</v>
      </c>
    </row>
    <row r="17" spans="1:22" ht="13.5">
      <c r="A17" s="43" t="s">
        <v>568</v>
      </c>
      <c r="B17" s="77" t="s">
        <v>300</v>
      </c>
      <c r="C17" s="78" t="s">
        <v>301</v>
      </c>
      <c r="D17" s="79">
        <v>357692236</v>
      </c>
      <c r="E17" s="79">
        <v>0</v>
      </c>
      <c r="F17" s="79">
        <v>0</v>
      </c>
      <c r="G17" s="79">
        <v>0</v>
      </c>
      <c r="H17" s="79">
        <v>0</v>
      </c>
      <c r="I17" s="79">
        <v>10000</v>
      </c>
      <c r="J17" s="79">
        <v>124200000</v>
      </c>
      <c r="K17" s="79">
        <v>275761100</v>
      </c>
      <c r="L17" s="79">
        <v>757663336</v>
      </c>
      <c r="M17" s="79">
        <v>97094347</v>
      </c>
      <c r="N17" s="79">
        <v>0</v>
      </c>
      <c r="O17" s="79">
        <v>0</v>
      </c>
      <c r="P17" s="79">
        <v>0</v>
      </c>
      <c r="Q17" s="79">
        <v>28027884</v>
      </c>
      <c r="R17" s="79"/>
      <c r="S17" s="79">
        <v>531690000</v>
      </c>
      <c r="T17" s="79">
        <v>101162447</v>
      </c>
      <c r="U17" s="80">
        <v>757974678</v>
      </c>
      <c r="V17" s="81">
        <v>111484000</v>
      </c>
    </row>
    <row r="18" spans="1:22" ht="13.5">
      <c r="A18" s="43" t="s">
        <v>568</v>
      </c>
      <c r="B18" s="77" t="s">
        <v>302</v>
      </c>
      <c r="C18" s="78" t="s">
        <v>303</v>
      </c>
      <c r="D18" s="79">
        <v>371207344</v>
      </c>
      <c r="E18" s="79">
        <v>344712000</v>
      </c>
      <c r="F18" s="79">
        <v>0</v>
      </c>
      <c r="G18" s="79">
        <v>0</v>
      </c>
      <c r="H18" s="79">
        <v>0</v>
      </c>
      <c r="I18" s="79">
        <v>9262528</v>
      </c>
      <c r="J18" s="79">
        <v>57933944</v>
      </c>
      <c r="K18" s="79">
        <v>328545495</v>
      </c>
      <c r="L18" s="79">
        <v>1111661311</v>
      </c>
      <c r="M18" s="79">
        <v>90851884</v>
      </c>
      <c r="N18" s="79">
        <v>417348280</v>
      </c>
      <c r="O18" s="79">
        <v>0</v>
      </c>
      <c r="P18" s="79">
        <v>0</v>
      </c>
      <c r="Q18" s="79">
        <v>12059684</v>
      </c>
      <c r="R18" s="79"/>
      <c r="S18" s="79">
        <v>440365553</v>
      </c>
      <c r="T18" s="79">
        <v>241209360</v>
      </c>
      <c r="U18" s="80">
        <v>1201834761</v>
      </c>
      <c r="V18" s="81">
        <v>69633447</v>
      </c>
    </row>
    <row r="19" spans="1:22" ht="13.5">
      <c r="A19" s="43" t="s">
        <v>568</v>
      </c>
      <c r="B19" s="77" t="s">
        <v>304</v>
      </c>
      <c r="C19" s="78" t="s">
        <v>305</v>
      </c>
      <c r="D19" s="79">
        <v>182619252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11451912</v>
      </c>
      <c r="K19" s="79">
        <v>249156504</v>
      </c>
      <c r="L19" s="79">
        <v>443227668</v>
      </c>
      <c r="M19" s="79">
        <v>33184512</v>
      </c>
      <c r="N19" s="79">
        <v>0</v>
      </c>
      <c r="O19" s="79">
        <v>0</v>
      </c>
      <c r="P19" s="79">
        <v>0</v>
      </c>
      <c r="Q19" s="79">
        <v>4300272</v>
      </c>
      <c r="R19" s="79"/>
      <c r="S19" s="79">
        <v>416518008</v>
      </c>
      <c r="T19" s="79">
        <v>103796664</v>
      </c>
      <c r="U19" s="80">
        <v>557799456</v>
      </c>
      <c r="V19" s="81">
        <v>101757996</v>
      </c>
    </row>
    <row r="20" spans="1:22" ht="13.5">
      <c r="A20" s="43" t="s">
        <v>569</v>
      </c>
      <c r="B20" s="77" t="s">
        <v>527</v>
      </c>
      <c r="C20" s="78" t="s">
        <v>528</v>
      </c>
      <c r="D20" s="79">
        <v>698491173</v>
      </c>
      <c r="E20" s="79">
        <v>0</v>
      </c>
      <c r="F20" s="79">
        <v>0</v>
      </c>
      <c r="G20" s="79">
        <v>0</v>
      </c>
      <c r="H20" s="79">
        <v>0</v>
      </c>
      <c r="I20" s="79">
        <v>468394</v>
      </c>
      <c r="J20" s="79">
        <v>139172297</v>
      </c>
      <c r="K20" s="79">
        <v>722101633</v>
      </c>
      <c r="L20" s="79">
        <v>1560233497</v>
      </c>
      <c r="M20" s="79">
        <v>0</v>
      </c>
      <c r="N20" s="79">
        <v>0</v>
      </c>
      <c r="O20" s="79">
        <v>353275000</v>
      </c>
      <c r="P20" s="79">
        <v>0</v>
      </c>
      <c r="Q20" s="79">
        <v>0</v>
      </c>
      <c r="R20" s="79"/>
      <c r="S20" s="79">
        <v>1169182700</v>
      </c>
      <c r="T20" s="79">
        <v>39307000</v>
      </c>
      <c r="U20" s="80">
        <v>1561764700</v>
      </c>
      <c r="V20" s="81">
        <v>706372400</v>
      </c>
    </row>
    <row r="21" spans="1:22" ht="12.75">
      <c r="A21" s="44" t="s">
        <v>0</v>
      </c>
      <c r="B21" s="82" t="s">
        <v>601</v>
      </c>
      <c r="C21" s="83" t="s">
        <v>0</v>
      </c>
      <c r="D21" s="83">
        <f aca="true" t="shared" si="1" ref="D21:V21">SUM(D16:D20)</f>
        <v>1949461749</v>
      </c>
      <c r="E21" s="83">
        <f t="shared" si="1"/>
        <v>604208480</v>
      </c>
      <c r="F21" s="83">
        <f t="shared" si="1"/>
        <v>0</v>
      </c>
      <c r="G21" s="83">
        <f t="shared" si="1"/>
        <v>0</v>
      </c>
      <c r="H21" s="83">
        <f t="shared" si="1"/>
        <v>0</v>
      </c>
      <c r="I21" s="83">
        <f t="shared" si="1"/>
        <v>13294050</v>
      </c>
      <c r="J21" s="83">
        <f t="shared" si="1"/>
        <v>349408633</v>
      </c>
      <c r="K21" s="83">
        <f t="shared" si="1"/>
        <v>1813717322</v>
      </c>
      <c r="L21" s="83">
        <f t="shared" si="1"/>
        <v>4730090234</v>
      </c>
      <c r="M21" s="83">
        <f t="shared" si="1"/>
        <v>266526287</v>
      </c>
      <c r="N21" s="83">
        <f t="shared" si="1"/>
        <v>766127812</v>
      </c>
      <c r="O21" s="83">
        <f t="shared" si="1"/>
        <v>353275000</v>
      </c>
      <c r="P21" s="83">
        <f t="shared" si="1"/>
        <v>0</v>
      </c>
      <c r="Q21" s="83">
        <f t="shared" si="1"/>
        <v>73652312</v>
      </c>
      <c r="R21" s="83">
        <f t="shared" si="1"/>
        <v>0</v>
      </c>
      <c r="S21" s="83">
        <f t="shared" si="1"/>
        <v>2907196181</v>
      </c>
      <c r="T21" s="83">
        <f t="shared" si="1"/>
        <v>587703237</v>
      </c>
      <c r="U21" s="84">
        <f t="shared" si="1"/>
        <v>4954480829</v>
      </c>
      <c r="V21" s="85">
        <f t="shared" si="1"/>
        <v>1063223835</v>
      </c>
    </row>
    <row r="22" spans="1:22" ht="13.5">
      <c r="A22" s="43" t="s">
        <v>568</v>
      </c>
      <c r="B22" s="77" t="s">
        <v>306</v>
      </c>
      <c r="C22" s="78" t="s">
        <v>307</v>
      </c>
      <c r="D22" s="79">
        <v>151845412</v>
      </c>
      <c r="E22" s="79">
        <v>42506000</v>
      </c>
      <c r="F22" s="79">
        <v>0</v>
      </c>
      <c r="G22" s="79">
        <v>0</v>
      </c>
      <c r="H22" s="79">
        <v>0</v>
      </c>
      <c r="I22" s="79">
        <v>0</v>
      </c>
      <c r="J22" s="79">
        <v>9271744</v>
      </c>
      <c r="K22" s="79">
        <v>137898615</v>
      </c>
      <c r="L22" s="79">
        <v>341521771</v>
      </c>
      <c r="M22" s="79">
        <v>31243927</v>
      </c>
      <c r="N22" s="79">
        <v>41676042</v>
      </c>
      <c r="O22" s="79">
        <v>0</v>
      </c>
      <c r="P22" s="79">
        <v>0</v>
      </c>
      <c r="Q22" s="79">
        <v>1198903</v>
      </c>
      <c r="R22" s="79"/>
      <c r="S22" s="79">
        <v>207281000</v>
      </c>
      <c r="T22" s="79">
        <v>28116960</v>
      </c>
      <c r="U22" s="80">
        <v>309516832</v>
      </c>
      <c r="V22" s="81">
        <v>56764000</v>
      </c>
    </row>
    <row r="23" spans="1:22" ht="13.5">
      <c r="A23" s="43" t="s">
        <v>568</v>
      </c>
      <c r="B23" s="77" t="s">
        <v>308</v>
      </c>
      <c r="C23" s="78" t="s">
        <v>309</v>
      </c>
      <c r="D23" s="79">
        <v>120742538</v>
      </c>
      <c r="E23" s="79">
        <v>11468179</v>
      </c>
      <c r="F23" s="79">
        <v>0</v>
      </c>
      <c r="G23" s="79">
        <v>0</v>
      </c>
      <c r="H23" s="79">
        <v>0</v>
      </c>
      <c r="I23" s="79">
        <v>1055833</v>
      </c>
      <c r="J23" s="79">
        <v>6337664</v>
      </c>
      <c r="K23" s="79">
        <v>108324411</v>
      </c>
      <c r="L23" s="79">
        <v>247928625</v>
      </c>
      <c r="M23" s="79">
        <v>51482069</v>
      </c>
      <c r="N23" s="79">
        <v>11711304</v>
      </c>
      <c r="O23" s="79">
        <v>0</v>
      </c>
      <c r="P23" s="79">
        <v>0</v>
      </c>
      <c r="Q23" s="79">
        <v>2484576</v>
      </c>
      <c r="R23" s="79"/>
      <c r="S23" s="79">
        <v>161092000</v>
      </c>
      <c r="T23" s="79">
        <v>41402109</v>
      </c>
      <c r="U23" s="80">
        <v>268172058</v>
      </c>
      <c r="V23" s="81">
        <v>45150000</v>
      </c>
    </row>
    <row r="24" spans="1:22" ht="13.5">
      <c r="A24" s="43" t="s">
        <v>568</v>
      </c>
      <c r="B24" s="77" t="s">
        <v>76</v>
      </c>
      <c r="C24" s="78" t="s">
        <v>77</v>
      </c>
      <c r="D24" s="79">
        <v>1053021506</v>
      </c>
      <c r="E24" s="79">
        <v>887799800</v>
      </c>
      <c r="F24" s="79">
        <v>0</v>
      </c>
      <c r="G24" s="79">
        <v>0</v>
      </c>
      <c r="H24" s="79">
        <v>0</v>
      </c>
      <c r="I24" s="79">
        <v>50000000</v>
      </c>
      <c r="J24" s="79">
        <v>250000000</v>
      </c>
      <c r="K24" s="79">
        <v>1548724784</v>
      </c>
      <c r="L24" s="79">
        <v>3789546090</v>
      </c>
      <c r="M24" s="79">
        <v>547228000</v>
      </c>
      <c r="N24" s="79">
        <v>1419770900</v>
      </c>
      <c r="O24" s="79">
        <v>275100800</v>
      </c>
      <c r="P24" s="79">
        <v>131984800</v>
      </c>
      <c r="Q24" s="79">
        <v>126897400</v>
      </c>
      <c r="R24" s="79"/>
      <c r="S24" s="79">
        <v>1211033450</v>
      </c>
      <c r="T24" s="79">
        <v>316819200</v>
      </c>
      <c r="U24" s="80">
        <v>4028834550</v>
      </c>
      <c r="V24" s="81">
        <v>795320625</v>
      </c>
    </row>
    <row r="25" spans="1:22" ht="13.5">
      <c r="A25" s="43" t="s">
        <v>568</v>
      </c>
      <c r="B25" s="77" t="s">
        <v>310</v>
      </c>
      <c r="C25" s="78" t="s">
        <v>311</v>
      </c>
      <c r="D25" s="79">
        <v>147649589</v>
      </c>
      <c r="E25" s="79">
        <v>0</v>
      </c>
      <c r="F25" s="79">
        <v>0</v>
      </c>
      <c r="G25" s="79">
        <v>0</v>
      </c>
      <c r="H25" s="79">
        <v>0</v>
      </c>
      <c r="I25" s="79">
        <v>146577</v>
      </c>
      <c r="J25" s="79">
        <v>51757718</v>
      </c>
      <c r="K25" s="79">
        <v>217847869</v>
      </c>
      <c r="L25" s="79">
        <v>417401753</v>
      </c>
      <c r="M25" s="79">
        <v>32799503</v>
      </c>
      <c r="N25" s="79">
        <v>0</v>
      </c>
      <c r="O25" s="79">
        <v>0</v>
      </c>
      <c r="P25" s="79">
        <v>0</v>
      </c>
      <c r="Q25" s="79">
        <v>6794475</v>
      </c>
      <c r="R25" s="79"/>
      <c r="S25" s="79">
        <v>287594898</v>
      </c>
      <c r="T25" s="79">
        <v>178793627</v>
      </c>
      <c r="U25" s="80">
        <v>505982503</v>
      </c>
      <c r="V25" s="81">
        <v>57085000</v>
      </c>
    </row>
    <row r="26" spans="1:22" ht="13.5">
      <c r="A26" s="43" t="s">
        <v>569</v>
      </c>
      <c r="B26" s="77" t="s">
        <v>529</v>
      </c>
      <c r="C26" s="78" t="s">
        <v>530</v>
      </c>
      <c r="D26" s="79">
        <v>382139000</v>
      </c>
      <c r="E26" s="79">
        <v>0</v>
      </c>
      <c r="F26" s="79">
        <v>0</v>
      </c>
      <c r="G26" s="79">
        <v>0</v>
      </c>
      <c r="H26" s="79">
        <v>0</v>
      </c>
      <c r="I26" s="79">
        <v>470000</v>
      </c>
      <c r="J26" s="79">
        <v>43614000</v>
      </c>
      <c r="K26" s="79">
        <v>450994000</v>
      </c>
      <c r="L26" s="79">
        <v>877217000</v>
      </c>
      <c r="M26" s="79">
        <v>0</v>
      </c>
      <c r="N26" s="79">
        <v>0</v>
      </c>
      <c r="O26" s="79">
        <v>64971000</v>
      </c>
      <c r="P26" s="79">
        <v>11465000</v>
      </c>
      <c r="Q26" s="79">
        <v>0</v>
      </c>
      <c r="R26" s="79"/>
      <c r="S26" s="79">
        <v>720186000</v>
      </c>
      <c r="T26" s="79">
        <v>22078000</v>
      </c>
      <c r="U26" s="80">
        <v>818700000</v>
      </c>
      <c r="V26" s="81">
        <v>296941000</v>
      </c>
    </row>
    <row r="27" spans="1:22" ht="12.75">
      <c r="A27" s="44" t="s">
        <v>0</v>
      </c>
      <c r="B27" s="82" t="s">
        <v>602</v>
      </c>
      <c r="C27" s="83" t="s">
        <v>0</v>
      </c>
      <c r="D27" s="83">
        <f aca="true" t="shared" si="2" ref="D27:V27">SUM(D22:D26)</f>
        <v>1855398045</v>
      </c>
      <c r="E27" s="83">
        <f t="shared" si="2"/>
        <v>941773979</v>
      </c>
      <c r="F27" s="83">
        <f t="shared" si="2"/>
        <v>0</v>
      </c>
      <c r="G27" s="83">
        <f t="shared" si="2"/>
        <v>0</v>
      </c>
      <c r="H27" s="83">
        <f t="shared" si="2"/>
        <v>0</v>
      </c>
      <c r="I27" s="83">
        <f t="shared" si="2"/>
        <v>51672410</v>
      </c>
      <c r="J27" s="83">
        <f t="shared" si="2"/>
        <v>360981126</v>
      </c>
      <c r="K27" s="83">
        <f t="shared" si="2"/>
        <v>2463789679</v>
      </c>
      <c r="L27" s="83">
        <f t="shared" si="2"/>
        <v>5673615239</v>
      </c>
      <c r="M27" s="83">
        <f t="shared" si="2"/>
        <v>662753499</v>
      </c>
      <c r="N27" s="83">
        <f t="shared" si="2"/>
        <v>1473158246</v>
      </c>
      <c r="O27" s="83">
        <f t="shared" si="2"/>
        <v>340071800</v>
      </c>
      <c r="P27" s="83">
        <f t="shared" si="2"/>
        <v>143449800</v>
      </c>
      <c r="Q27" s="83">
        <f t="shared" si="2"/>
        <v>137375354</v>
      </c>
      <c r="R27" s="83">
        <f t="shared" si="2"/>
        <v>0</v>
      </c>
      <c r="S27" s="83">
        <f t="shared" si="2"/>
        <v>2587187348</v>
      </c>
      <c r="T27" s="83">
        <f t="shared" si="2"/>
        <v>587209896</v>
      </c>
      <c r="U27" s="84">
        <f t="shared" si="2"/>
        <v>5931205943</v>
      </c>
      <c r="V27" s="85">
        <f t="shared" si="2"/>
        <v>1251260625</v>
      </c>
    </row>
    <row r="28" spans="1:22" ht="13.5">
      <c r="A28" s="43" t="s">
        <v>568</v>
      </c>
      <c r="B28" s="77" t="s">
        <v>312</v>
      </c>
      <c r="C28" s="78" t="s">
        <v>313</v>
      </c>
      <c r="D28" s="79">
        <v>156513720</v>
      </c>
      <c r="E28" s="79">
        <v>91884000</v>
      </c>
      <c r="F28" s="79">
        <v>0</v>
      </c>
      <c r="G28" s="79">
        <v>0</v>
      </c>
      <c r="H28" s="79">
        <v>0</v>
      </c>
      <c r="I28" s="79">
        <v>13500012</v>
      </c>
      <c r="J28" s="79">
        <v>7591104</v>
      </c>
      <c r="K28" s="79">
        <v>154886207</v>
      </c>
      <c r="L28" s="79">
        <v>424375043</v>
      </c>
      <c r="M28" s="79">
        <v>98531400</v>
      </c>
      <c r="N28" s="79">
        <v>90441620</v>
      </c>
      <c r="O28" s="79">
        <v>52975685</v>
      </c>
      <c r="P28" s="79">
        <v>24615288</v>
      </c>
      <c r="Q28" s="79">
        <v>15913800</v>
      </c>
      <c r="R28" s="79"/>
      <c r="S28" s="79">
        <v>113557004</v>
      </c>
      <c r="T28" s="79">
        <v>31600128</v>
      </c>
      <c r="U28" s="80">
        <v>427634925</v>
      </c>
      <c r="V28" s="81">
        <v>125211988</v>
      </c>
    </row>
    <row r="29" spans="1:22" ht="13.5">
      <c r="A29" s="43" t="s">
        <v>568</v>
      </c>
      <c r="B29" s="77" t="s">
        <v>314</v>
      </c>
      <c r="C29" s="78" t="s">
        <v>315</v>
      </c>
      <c r="D29" s="79">
        <v>240551924</v>
      </c>
      <c r="E29" s="79">
        <v>148648892</v>
      </c>
      <c r="F29" s="79">
        <v>0</v>
      </c>
      <c r="G29" s="79">
        <v>0</v>
      </c>
      <c r="H29" s="79">
        <v>0</v>
      </c>
      <c r="I29" s="79">
        <v>19213293</v>
      </c>
      <c r="J29" s="79">
        <v>13582893</v>
      </c>
      <c r="K29" s="79">
        <v>241116243</v>
      </c>
      <c r="L29" s="79">
        <v>663113245</v>
      </c>
      <c r="M29" s="79">
        <v>106591044</v>
      </c>
      <c r="N29" s="79">
        <v>237206936</v>
      </c>
      <c r="O29" s="79">
        <v>49577895</v>
      </c>
      <c r="P29" s="79">
        <v>24387953</v>
      </c>
      <c r="Q29" s="79">
        <v>19491075</v>
      </c>
      <c r="R29" s="79"/>
      <c r="S29" s="79">
        <v>179916700</v>
      </c>
      <c r="T29" s="79">
        <v>49785147</v>
      </c>
      <c r="U29" s="80">
        <v>666956750</v>
      </c>
      <c r="V29" s="81">
        <v>90868300</v>
      </c>
    </row>
    <row r="30" spans="1:22" ht="13.5">
      <c r="A30" s="43" t="s">
        <v>568</v>
      </c>
      <c r="B30" s="77" t="s">
        <v>316</v>
      </c>
      <c r="C30" s="78" t="s">
        <v>317</v>
      </c>
      <c r="D30" s="79">
        <v>166948784</v>
      </c>
      <c r="E30" s="79">
        <v>120000000</v>
      </c>
      <c r="F30" s="79">
        <v>0</v>
      </c>
      <c r="G30" s="79">
        <v>0</v>
      </c>
      <c r="H30" s="79">
        <v>0</v>
      </c>
      <c r="I30" s="79">
        <v>13000000</v>
      </c>
      <c r="J30" s="79">
        <v>11999999</v>
      </c>
      <c r="K30" s="79">
        <v>147121727</v>
      </c>
      <c r="L30" s="79">
        <v>459070510</v>
      </c>
      <c r="M30" s="79">
        <v>92979240</v>
      </c>
      <c r="N30" s="79">
        <v>164229213</v>
      </c>
      <c r="O30" s="79">
        <v>43782568</v>
      </c>
      <c r="P30" s="79">
        <v>29179310</v>
      </c>
      <c r="Q30" s="79">
        <v>8745735</v>
      </c>
      <c r="R30" s="79"/>
      <c r="S30" s="79">
        <v>108803700</v>
      </c>
      <c r="T30" s="79">
        <v>38790287</v>
      </c>
      <c r="U30" s="80">
        <v>486510053</v>
      </c>
      <c r="V30" s="81">
        <v>60920300</v>
      </c>
    </row>
    <row r="31" spans="1:22" ht="13.5">
      <c r="A31" s="43" t="s">
        <v>568</v>
      </c>
      <c r="B31" s="77" t="s">
        <v>318</v>
      </c>
      <c r="C31" s="78" t="s">
        <v>319</v>
      </c>
      <c r="D31" s="79">
        <v>415963522</v>
      </c>
      <c r="E31" s="79">
        <v>285543873</v>
      </c>
      <c r="F31" s="79">
        <v>0</v>
      </c>
      <c r="G31" s="79">
        <v>0</v>
      </c>
      <c r="H31" s="79">
        <v>0</v>
      </c>
      <c r="I31" s="79">
        <v>685720</v>
      </c>
      <c r="J31" s="79">
        <v>110901189</v>
      </c>
      <c r="K31" s="79">
        <v>337287029</v>
      </c>
      <c r="L31" s="79">
        <v>1150381333</v>
      </c>
      <c r="M31" s="79">
        <v>87308787</v>
      </c>
      <c r="N31" s="79">
        <v>313961615</v>
      </c>
      <c r="O31" s="79">
        <v>136115540</v>
      </c>
      <c r="P31" s="79">
        <v>19571900</v>
      </c>
      <c r="Q31" s="79">
        <v>18617698</v>
      </c>
      <c r="R31" s="79"/>
      <c r="S31" s="79">
        <v>499305009</v>
      </c>
      <c r="T31" s="79">
        <v>77197339</v>
      </c>
      <c r="U31" s="80">
        <v>1152077888</v>
      </c>
      <c r="V31" s="81">
        <v>290163500</v>
      </c>
    </row>
    <row r="32" spans="1:22" ht="13.5">
      <c r="A32" s="43" t="s">
        <v>568</v>
      </c>
      <c r="B32" s="77" t="s">
        <v>320</v>
      </c>
      <c r="C32" s="78" t="s">
        <v>321</v>
      </c>
      <c r="D32" s="79">
        <v>239395133</v>
      </c>
      <c r="E32" s="79">
        <v>184808542</v>
      </c>
      <c r="F32" s="79">
        <v>0</v>
      </c>
      <c r="G32" s="79">
        <v>0</v>
      </c>
      <c r="H32" s="79">
        <v>0</v>
      </c>
      <c r="I32" s="79">
        <v>5807972</v>
      </c>
      <c r="J32" s="79">
        <v>59243158</v>
      </c>
      <c r="K32" s="79">
        <v>219831872</v>
      </c>
      <c r="L32" s="79">
        <v>709086677</v>
      </c>
      <c r="M32" s="79">
        <v>143654990</v>
      </c>
      <c r="N32" s="79">
        <v>218011767</v>
      </c>
      <c r="O32" s="79">
        <v>79324389</v>
      </c>
      <c r="P32" s="79">
        <v>31185567</v>
      </c>
      <c r="Q32" s="79">
        <v>20999972</v>
      </c>
      <c r="R32" s="79"/>
      <c r="S32" s="79">
        <v>128011850</v>
      </c>
      <c r="T32" s="79">
        <v>90533726</v>
      </c>
      <c r="U32" s="80">
        <v>711722261</v>
      </c>
      <c r="V32" s="81">
        <v>98586150</v>
      </c>
    </row>
    <row r="33" spans="1:22" ht="13.5">
      <c r="A33" s="43" t="s">
        <v>569</v>
      </c>
      <c r="B33" s="77" t="s">
        <v>531</v>
      </c>
      <c r="C33" s="78" t="s">
        <v>532</v>
      </c>
      <c r="D33" s="79">
        <v>133924203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55542658</v>
      </c>
      <c r="L33" s="79">
        <v>189466861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/>
      <c r="S33" s="79">
        <v>143396000</v>
      </c>
      <c r="T33" s="79">
        <v>7372728</v>
      </c>
      <c r="U33" s="80">
        <v>150768728</v>
      </c>
      <c r="V33" s="81">
        <v>0</v>
      </c>
    </row>
    <row r="34" spans="1:22" ht="12.75">
      <c r="A34" s="44" t="s">
        <v>0</v>
      </c>
      <c r="B34" s="82" t="s">
        <v>603</v>
      </c>
      <c r="C34" s="83" t="s">
        <v>0</v>
      </c>
      <c r="D34" s="83">
        <f aca="true" t="shared" si="3" ref="D34:V34">SUM(D28:D33)</f>
        <v>1353297286</v>
      </c>
      <c r="E34" s="83">
        <f t="shared" si="3"/>
        <v>830885307</v>
      </c>
      <c r="F34" s="83">
        <f t="shared" si="3"/>
        <v>0</v>
      </c>
      <c r="G34" s="83">
        <f t="shared" si="3"/>
        <v>0</v>
      </c>
      <c r="H34" s="83">
        <f t="shared" si="3"/>
        <v>0</v>
      </c>
      <c r="I34" s="83">
        <f t="shared" si="3"/>
        <v>52206997</v>
      </c>
      <c r="J34" s="83">
        <f t="shared" si="3"/>
        <v>203318343</v>
      </c>
      <c r="K34" s="83">
        <f t="shared" si="3"/>
        <v>1155785736</v>
      </c>
      <c r="L34" s="83">
        <f t="shared" si="3"/>
        <v>3595493669</v>
      </c>
      <c r="M34" s="83">
        <f t="shared" si="3"/>
        <v>529065461</v>
      </c>
      <c r="N34" s="83">
        <f t="shared" si="3"/>
        <v>1023851151</v>
      </c>
      <c r="O34" s="83">
        <f t="shared" si="3"/>
        <v>361776077</v>
      </c>
      <c r="P34" s="83">
        <f t="shared" si="3"/>
        <v>128940018</v>
      </c>
      <c r="Q34" s="83">
        <f t="shared" si="3"/>
        <v>83768280</v>
      </c>
      <c r="R34" s="83">
        <f t="shared" si="3"/>
        <v>0</v>
      </c>
      <c r="S34" s="83">
        <f t="shared" si="3"/>
        <v>1172990263</v>
      </c>
      <c r="T34" s="83">
        <f t="shared" si="3"/>
        <v>295279355</v>
      </c>
      <c r="U34" s="84">
        <f t="shared" si="3"/>
        <v>3595670605</v>
      </c>
      <c r="V34" s="85">
        <f t="shared" si="3"/>
        <v>665750238</v>
      </c>
    </row>
    <row r="35" spans="1:22" ht="13.5">
      <c r="A35" s="43" t="s">
        <v>568</v>
      </c>
      <c r="B35" s="77" t="s">
        <v>322</v>
      </c>
      <c r="C35" s="78" t="s">
        <v>323</v>
      </c>
      <c r="D35" s="79">
        <v>122703622</v>
      </c>
      <c r="E35" s="79">
        <v>49795000</v>
      </c>
      <c r="F35" s="79">
        <v>0</v>
      </c>
      <c r="G35" s="79">
        <v>0</v>
      </c>
      <c r="H35" s="79">
        <v>0</v>
      </c>
      <c r="I35" s="79">
        <v>10925</v>
      </c>
      <c r="J35" s="79">
        <v>14546438</v>
      </c>
      <c r="K35" s="79">
        <v>155837483</v>
      </c>
      <c r="L35" s="79">
        <v>342893468</v>
      </c>
      <c r="M35" s="79">
        <v>41762663</v>
      </c>
      <c r="N35" s="79">
        <v>78891948</v>
      </c>
      <c r="O35" s="79">
        <v>0</v>
      </c>
      <c r="P35" s="79">
        <v>0</v>
      </c>
      <c r="Q35" s="79">
        <v>5562565</v>
      </c>
      <c r="R35" s="79"/>
      <c r="S35" s="79">
        <v>170781000</v>
      </c>
      <c r="T35" s="79">
        <v>15928657</v>
      </c>
      <c r="U35" s="80">
        <v>312926833</v>
      </c>
      <c r="V35" s="81">
        <v>35189000</v>
      </c>
    </row>
    <row r="36" spans="1:22" ht="13.5">
      <c r="A36" s="43" t="s">
        <v>568</v>
      </c>
      <c r="B36" s="77" t="s">
        <v>324</v>
      </c>
      <c r="C36" s="78" t="s">
        <v>325</v>
      </c>
      <c r="D36" s="79">
        <v>190545859</v>
      </c>
      <c r="E36" s="79">
        <v>110034993</v>
      </c>
      <c r="F36" s="79">
        <v>0</v>
      </c>
      <c r="G36" s="79">
        <v>0</v>
      </c>
      <c r="H36" s="79">
        <v>0</v>
      </c>
      <c r="I36" s="79">
        <v>3728650</v>
      </c>
      <c r="J36" s="79">
        <v>48632094</v>
      </c>
      <c r="K36" s="79">
        <v>179733283</v>
      </c>
      <c r="L36" s="79">
        <v>532674879</v>
      </c>
      <c r="M36" s="79">
        <v>38865439</v>
      </c>
      <c r="N36" s="79">
        <v>104213732</v>
      </c>
      <c r="O36" s="79">
        <v>0</v>
      </c>
      <c r="P36" s="79">
        <v>0</v>
      </c>
      <c r="Q36" s="79">
        <v>9276393</v>
      </c>
      <c r="R36" s="79"/>
      <c r="S36" s="79">
        <v>307637000</v>
      </c>
      <c r="T36" s="79">
        <v>86633533</v>
      </c>
      <c r="U36" s="80">
        <v>546626097</v>
      </c>
      <c r="V36" s="81">
        <v>79332000</v>
      </c>
    </row>
    <row r="37" spans="1:22" ht="13.5">
      <c r="A37" s="43" t="s">
        <v>568</v>
      </c>
      <c r="B37" s="77" t="s">
        <v>326</v>
      </c>
      <c r="C37" s="78" t="s">
        <v>327</v>
      </c>
      <c r="D37" s="79">
        <v>131503037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41872876</v>
      </c>
      <c r="K37" s="79">
        <v>187899904</v>
      </c>
      <c r="L37" s="79">
        <v>361275817</v>
      </c>
      <c r="M37" s="79">
        <v>50076992</v>
      </c>
      <c r="N37" s="79">
        <v>0</v>
      </c>
      <c r="O37" s="79">
        <v>0</v>
      </c>
      <c r="P37" s="79">
        <v>0</v>
      </c>
      <c r="Q37" s="79">
        <v>155600</v>
      </c>
      <c r="R37" s="79"/>
      <c r="S37" s="79">
        <v>299807000</v>
      </c>
      <c r="T37" s="79">
        <v>50782676</v>
      </c>
      <c r="U37" s="80">
        <v>400822268</v>
      </c>
      <c r="V37" s="81">
        <v>85627000</v>
      </c>
    </row>
    <row r="38" spans="1:22" ht="13.5">
      <c r="A38" s="43" t="s">
        <v>568</v>
      </c>
      <c r="B38" s="77" t="s">
        <v>328</v>
      </c>
      <c r="C38" s="78" t="s">
        <v>329</v>
      </c>
      <c r="D38" s="79">
        <v>237342397</v>
      </c>
      <c r="E38" s="79">
        <v>0</v>
      </c>
      <c r="F38" s="79">
        <v>0</v>
      </c>
      <c r="G38" s="79">
        <v>0</v>
      </c>
      <c r="H38" s="79">
        <v>0</v>
      </c>
      <c r="I38" s="79">
        <v>20000</v>
      </c>
      <c r="J38" s="79">
        <v>41780811</v>
      </c>
      <c r="K38" s="79">
        <v>496374352</v>
      </c>
      <c r="L38" s="79">
        <v>775517560</v>
      </c>
      <c r="M38" s="79">
        <v>139269374</v>
      </c>
      <c r="N38" s="79">
        <v>0</v>
      </c>
      <c r="O38" s="79">
        <v>0</v>
      </c>
      <c r="P38" s="79">
        <v>0</v>
      </c>
      <c r="Q38" s="79">
        <v>25921465</v>
      </c>
      <c r="R38" s="79"/>
      <c r="S38" s="79">
        <v>482685000</v>
      </c>
      <c r="T38" s="79">
        <v>86165584</v>
      </c>
      <c r="U38" s="80">
        <v>734041423</v>
      </c>
      <c r="V38" s="81">
        <v>119240000</v>
      </c>
    </row>
    <row r="39" spans="1:22" ht="13.5">
      <c r="A39" s="43" t="s">
        <v>569</v>
      </c>
      <c r="B39" s="77" t="s">
        <v>551</v>
      </c>
      <c r="C39" s="78" t="s">
        <v>552</v>
      </c>
      <c r="D39" s="79">
        <v>451457263</v>
      </c>
      <c r="E39" s="79">
        <v>0</v>
      </c>
      <c r="F39" s="79">
        <v>0</v>
      </c>
      <c r="G39" s="79">
        <v>0</v>
      </c>
      <c r="H39" s="79">
        <v>0</v>
      </c>
      <c r="I39" s="79">
        <v>489818</v>
      </c>
      <c r="J39" s="79">
        <v>10615000</v>
      </c>
      <c r="K39" s="79">
        <v>640970217</v>
      </c>
      <c r="L39" s="79">
        <v>1103532298</v>
      </c>
      <c r="M39" s="79">
        <v>0</v>
      </c>
      <c r="N39" s="79">
        <v>0</v>
      </c>
      <c r="O39" s="79">
        <v>82323447</v>
      </c>
      <c r="P39" s="79">
        <v>13534662</v>
      </c>
      <c r="Q39" s="79">
        <v>0</v>
      </c>
      <c r="R39" s="79"/>
      <c r="S39" s="79">
        <v>982113000</v>
      </c>
      <c r="T39" s="79">
        <v>35075768</v>
      </c>
      <c r="U39" s="80">
        <v>1113046877</v>
      </c>
      <c r="V39" s="81">
        <v>415901000</v>
      </c>
    </row>
    <row r="40" spans="1:22" ht="12.75">
      <c r="A40" s="44" t="s">
        <v>0</v>
      </c>
      <c r="B40" s="82" t="s">
        <v>604</v>
      </c>
      <c r="C40" s="83" t="s">
        <v>0</v>
      </c>
      <c r="D40" s="83">
        <f aca="true" t="shared" si="4" ref="D40:V40">SUM(D35:D39)</f>
        <v>1133552178</v>
      </c>
      <c r="E40" s="83">
        <f t="shared" si="4"/>
        <v>159829993</v>
      </c>
      <c r="F40" s="83">
        <f t="shared" si="4"/>
        <v>0</v>
      </c>
      <c r="G40" s="83">
        <f t="shared" si="4"/>
        <v>0</v>
      </c>
      <c r="H40" s="83">
        <f t="shared" si="4"/>
        <v>0</v>
      </c>
      <c r="I40" s="83">
        <f t="shared" si="4"/>
        <v>4249393</v>
      </c>
      <c r="J40" s="83">
        <f t="shared" si="4"/>
        <v>157447219</v>
      </c>
      <c r="K40" s="83">
        <f t="shared" si="4"/>
        <v>1660815239</v>
      </c>
      <c r="L40" s="83">
        <f t="shared" si="4"/>
        <v>3115894022</v>
      </c>
      <c r="M40" s="83">
        <f t="shared" si="4"/>
        <v>269974468</v>
      </c>
      <c r="N40" s="83">
        <f t="shared" si="4"/>
        <v>183105680</v>
      </c>
      <c r="O40" s="83">
        <f t="shared" si="4"/>
        <v>82323447</v>
      </c>
      <c r="P40" s="83">
        <f t="shared" si="4"/>
        <v>13534662</v>
      </c>
      <c r="Q40" s="83">
        <f t="shared" si="4"/>
        <v>40916023</v>
      </c>
      <c r="R40" s="83">
        <f t="shared" si="4"/>
        <v>0</v>
      </c>
      <c r="S40" s="83">
        <f t="shared" si="4"/>
        <v>2243023000</v>
      </c>
      <c r="T40" s="83">
        <f t="shared" si="4"/>
        <v>274586218</v>
      </c>
      <c r="U40" s="84">
        <f t="shared" si="4"/>
        <v>3107463498</v>
      </c>
      <c r="V40" s="85">
        <f t="shared" si="4"/>
        <v>735289000</v>
      </c>
    </row>
    <row r="41" spans="1:22" ht="12.75">
      <c r="A41" s="44" t="s">
        <v>0</v>
      </c>
      <c r="B41" s="82" t="s">
        <v>605</v>
      </c>
      <c r="C41" s="83" t="s">
        <v>0</v>
      </c>
      <c r="D41" s="83">
        <f aca="true" t="shared" si="5" ref="D41:V41">SUM(D9:D14,D16:D20,D22:D26,D28:D33,D35:D39)</f>
        <v>7845436415</v>
      </c>
      <c r="E41" s="83">
        <f t="shared" si="5"/>
        <v>3126326684</v>
      </c>
      <c r="F41" s="83">
        <f t="shared" si="5"/>
        <v>0</v>
      </c>
      <c r="G41" s="83">
        <f t="shared" si="5"/>
        <v>0</v>
      </c>
      <c r="H41" s="83">
        <f t="shared" si="5"/>
        <v>0</v>
      </c>
      <c r="I41" s="83">
        <f t="shared" si="5"/>
        <v>143273723</v>
      </c>
      <c r="J41" s="83">
        <f t="shared" si="5"/>
        <v>1272631654</v>
      </c>
      <c r="K41" s="83">
        <f t="shared" si="5"/>
        <v>9482638226</v>
      </c>
      <c r="L41" s="83">
        <f t="shared" si="5"/>
        <v>21870306702</v>
      </c>
      <c r="M41" s="83">
        <f t="shared" si="5"/>
        <v>2205291843</v>
      </c>
      <c r="N41" s="83">
        <f t="shared" si="5"/>
        <v>4296602081</v>
      </c>
      <c r="O41" s="83">
        <f t="shared" si="5"/>
        <v>1303551656</v>
      </c>
      <c r="P41" s="83">
        <f t="shared" si="5"/>
        <v>318529680</v>
      </c>
      <c r="Q41" s="83">
        <f t="shared" si="5"/>
        <v>410523140</v>
      </c>
      <c r="R41" s="83">
        <f t="shared" si="5"/>
        <v>0</v>
      </c>
      <c r="S41" s="83">
        <f t="shared" si="5"/>
        <v>11421205388</v>
      </c>
      <c r="T41" s="83">
        <f t="shared" si="5"/>
        <v>2429252634</v>
      </c>
      <c r="U41" s="84">
        <f t="shared" si="5"/>
        <v>22384956422</v>
      </c>
      <c r="V41" s="85">
        <f t="shared" si="5"/>
        <v>4548814602</v>
      </c>
    </row>
    <row r="42" spans="1:22" ht="13.5">
      <c r="A42" s="36"/>
      <c r="B42" s="93" t="s">
        <v>0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8"/>
      <c r="V42" s="76"/>
    </row>
    <row r="43" spans="1:22" ht="13.5">
      <c r="A43" s="49" t="s">
        <v>0</v>
      </c>
      <c r="B43" s="126" t="s">
        <v>45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89"/>
      <c r="V43" s="76"/>
    </row>
    <row r="44" spans="1:22" ht="12.75">
      <c r="A44" s="2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6"/>
    </row>
    <row r="45" spans="1:22" ht="12.75">
      <c r="A45" s="2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6"/>
    </row>
    <row r="46" spans="1:22" ht="12.75">
      <c r="A46" s="2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6"/>
    </row>
    <row r="47" spans="1:22" ht="12.75">
      <c r="A47" s="2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6"/>
    </row>
    <row r="48" spans="1:22" ht="12.75">
      <c r="A48" s="2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6"/>
    </row>
    <row r="49" spans="1:22" ht="12.75">
      <c r="A49" s="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6"/>
    </row>
    <row r="50" spans="1:22" ht="12.75">
      <c r="A50" s="2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6"/>
    </row>
    <row r="51" spans="1:22" ht="12.75">
      <c r="A51" s="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6"/>
    </row>
    <row r="52" spans="1:22" ht="12.75">
      <c r="A52" s="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6"/>
    </row>
    <row r="53" spans="1:22" ht="12.75">
      <c r="A53" s="2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6"/>
    </row>
    <row r="54" spans="1:22" ht="12.75">
      <c r="A54" s="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6"/>
    </row>
    <row r="55" spans="1:22" ht="12.75">
      <c r="A55" s="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/>
    </row>
    <row r="56" spans="1:22" ht="12.75">
      <c r="A56" s="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6"/>
    </row>
    <row r="57" spans="1:22" ht="12.75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6"/>
    </row>
    <row r="58" spans="1:22" ht="12.75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6"/>
    </row>
    <row r="59" spans="1:22" ht="12.75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6"/>
    </row>
    <row r="60" spans="1:22" ht="12.75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6"/>
    </row>
    <row r="61" spans="1:22" ht="12.75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6"/>
    </row>
    <row r="62" spans="1:22" ht="12.75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6"/>
    </row>
    <row r="63" spans="1:22" ht="12.75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6"/>
    </row>
    <row r="64" spans="1:22" ht="12.75">
      <c r="A64" s="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6"/>
    </row>
    <row r="65" spans="1:22" ht="12.75">
      <c r="A65" s="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6"/>
    </row>
    <row r="66" spans="1:22" ht="12.75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6"/>
    </row>
    <row r="67" spans="1:22" ht="12.75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6"/>
    </row>
    <row r="68" spans="1:22" ht="12.75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6"/>
    </row>
    <row r="69" spans="1:22" ht="12.75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6"/>
    </row>
    <row r="70" spans="1:22" ht="12.75">
      <c r="A70" s="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6"/>
    </row>
    <row r="71" spans="1:22" ht="12.75">
      <c r="A71" s="2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6"/>
    </row>
    <row r="72" spans="1:22" ht="12.75">
      <c r="A72" s="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6"/>
    </row>
    <row r="73" spans="1:22" ht="12.75">
      <c r="A73" s="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6"/>
    </row>
    <row r="74" spans="1:22" ht="12.75">
      <c r="A74" s="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6"/>
    </row>
    <row r="75" spans="1:22" ht="12.75">
      <c r="A75" s="2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6"/>
    </row>
    <row r="76" spans="1:22" ht="12.75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6"/>
    </row>
    <row r="77" spans="1:22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6"/>
    </row>
    <row r="78" spans="1:22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6"/>
    </row>
    <row r="79" spans="1:22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6"/>
    </row>
    <row r="80" spans="1:22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6"/>
    </row>
    <row r="81" spans="1:22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6"/>
    </row>
    <row r="82" spans="1:22" ht="12.75">
      <c r="A82" s="2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6"/>
    </row>
    <row r="83" spans="1:22" ht="12.75">
      <c r="A83" s="2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/>
    </row>
    <row r="84" spans="2:22" ht="12.7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</row>
    <row r="85" spans="2:22" ht="12.7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</row>
    <row r="86" spans="2:22" ht="12.7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</row>
    <row r="87" spans="2:22" ht="12.7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</row>
    <row r="88" spans="2:22" ht="12.7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</row>
    <row r="89" spans="2:22" ht="12.7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</row>
    <row r="90" spans="2:22" ht="12.7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</row>
    <row r="91" spans="2:22" ht="12.7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</row>
    <row r="92" spans="2:22" ht="12.7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</row>
    <row r="93" spans="2:22" ht="12.7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</row>
    <row r="94" spans="2:22" ht="12.7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</row>
    <row r="95" spans="2:22" ht="12.7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</row>
    <row r="96" spans="2:22" ht="12.7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</row>
    <row r="97" spans="2:22" ht="12.7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</row>
    <row r="98" spans="2:22" ht="12.7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</row>
    <row r="99" spans="2:22" ht="12.7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</row>
    <row r="100" spans="2:22" ht="12.7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</row>
    <row r="101" spans="2:22" ht="12.7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</row>
    <row r="102" spans="2:22" ht="12.7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</row>
    <row r="103" spans="2:22" ht="12.7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</row>
    <row r="104" spans="2:22" ht="12.7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</row>
    <row r="105" spans="2:22" ht="12.7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</row>
    <row r="106" spans="2:22" ht="12.7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</row>
    <row r="107" spans="2:22" ht="12.7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2:22" ht="12.7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</row>
    <row r="109" spans="2:22" ht="12.7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</row>
    <row r="110" spans="2:22" ht="12.7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</row>
    <row r="111" spans="2:22" ht="12.7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</row>
    <row r="112" spans="2:22" ht="12.7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</row>
    <row r="113" spans="2:22" ht="12.7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</row>
    <row r="114" spans="2:22" ht="12.7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</row>
    <row r="115" spans="2:22" ht="12.7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</row>
    <row r="116" spans="2:22" ht="12.7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</row>
    <row r="117" spans="2:22" ht="12.7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</row>
    <row r="118" spans="2:22" ht="12.75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</row>
    <row r="119" spans="2:22" ht="12.75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</row>
    <row r="120" spans="2:22" ht="12.75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</row>
    <row r="121" spans="2:22" ht="12.75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</row>
    <row r="122" spans="2:22" ht="12.75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</row>
    <row r="123" spans="2:22" ht="12.75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</row>
    <row r="124" spans="2:22" ht="12.75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</row>
    <row r="125" spans="2:22" ht="12.75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</row>
    <row r="126" spans="2:22" ht="12.75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</row>
    <row r="127" spans="2:22" ht="12.75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</row>
    <row r="128" spans="2:22" ht="12.75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</row>
    <row r="129" spans="2:22" ht="12.75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</row>
    <row r="130" spans="2:22" ht="12.75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</row>
    <row r="131" spans="2:22" ht="12.75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</row>
    <row r="132" spans="2:22" ht="12.75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</row>
    <row r="133" spans="2:22" ht="12.75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</row>
    <row r="134" spans="2:22" ht="12.75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</row>
    <row r="135" spans="2:22" ht="12.75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</row>
    <row r="136" spans="2:22" ht="12.75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</row>
    <row r="137" spans="2:22" ht="12.75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</row>
    <row r="138" spans="2:22" ht="12.75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</row>
    <row r="139" spans="2:22" ht="12.75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</row>
    <row r="140" spans="2:22" ht="12.75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</row>
    <row r="141" spans="2:22" ht="12.75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</row>
    <row r="142" spans="2:22" ht="12.75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</row>
    <row r="143" spans="2:22" ht="12.75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</row>
    <row r="144" spans="2:22" ht="12.75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</row>
    <row r="145" spans="2:22" ht="12.75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</row>
    <row r="146" spans="2:22" ht="12.75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</row>
    <row r="147" spans="2:22" ht="12.75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</row>
    <row r="148" spans="2:22" ht="12.75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</row>
    <row r="149" spans="2:22" ht="12.75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</row>
    <row r="150" spans="2:22" ht="12.75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</row>
    <row r="151" spans="2:22" ht="12.75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</row>
    <row r="152" spans="2:22" ht="12.75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</row>
    <row r="153" spans="2:22" ht="12.75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</row>
    <row r="154" spans="2:22" ht="12.75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</row>
    <row r="155" spans="2:22" ht="12.75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</row>
    <row r="156" spans="2:22" ht="12.75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</row>
    <row r="157" spans="2:22" ht="12.75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</row>
    <row r="158" spans="2:22" ht="12.75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</row>
    <row r="159" spans="2:22" ht="12.75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</row>
    <row r="160" spans="2:22" ht="12.75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</row>
    <row r="161" spans="2:22" ht="12.75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</row>
    <row r="162" spans="2:22" ht="12.75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</row>
    <row r="163" spans="2:22" ht="12.75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</row>
    <row r="164" spans="2:22" ht="12.75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</row>
    <row r="165" spans="2:22" ht="12.75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</row>
    <row r="166" spans="2:22" ht="12.75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</row>
    <row r="167" spans="2:22" ht="12.75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</row>
    <row r="168" spans="2:22" ht="12.75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</row>
    <row r="169" spans="2:22" ht="12.75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</row>
    <row r="170" spans="2:22" ht="12.75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</row>
    <row r="171" spans="2:22" ht="12.75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</row>
    <row r="172" spans="2:22" ht="12.75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</row>
    <row r="173" spans="2:22" ht="12.75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</row>
    <row r="174" spans="2:22" ht="12.75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</row>
    <row r="175" spans="2:22" ht="12.75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</row>
    <row r="176" spans="2:22" ht="12.75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</row>
    <row r="177" spans="2:22" ht="12.75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</row>
    <row r="178" spans="2:22" ht="12.75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</row>
    <row r="179" spans="2:22" ht="12.75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</row>
    <row r="180" spans="2:22" ht="12.75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</row>
    <row r="181" spans="2:22" ht="12.75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</row>
    <row r="182" spans="2:22" ht="12.75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</row>
    <row r="183" spans="2:22" ht="12.75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</row>
    <row r="184" spans="2:22" ht="12.75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</row>
    <row r="185" spans="2:22" ht="12.75"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</row>
    <row r="186" spans="2:22" ht="12.75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</row>
    <row r="187" spans="2:22" ht="12.75"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</row>
    <row r="188" spans="2:22" ht="12.75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</row>
    <row r="189" spans="2:22" ht="12.75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</row>
    <row r="190" spans="2:22" ht="12.75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</row>
    <row r="191" spans="2:22" ht="12.75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</row>
    <row r="192" spans="2:22" ht="12.75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</row>
    <row r="193" spans="2:22" ht="12.75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</row>
    <row r="194" spans="2:22" ht="12.75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</row>
    <row r="195" spans="2:22" ht="12.75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</row>
    <row r="196" spans="2:22" ht="12.75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</row>
    <row r="197" spans="2:22" ht="12.75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</row>
    <row r="198" spans="2:22" ht="12.75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</row>
    <row r="199" spans="2:22" ht="12.75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</row>
    <row r="200" spans="2:22" ht="12.75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</row>
    <row r="201" spans="2:22" ht="12.75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</row>
    <row r="202" spans="2:22" ht="12.75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</row>
    <row r="203" spans="2:22" ht="12.75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</row>
    <row r="204" spans="2:22" ht="12.75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</row>
    <row r="205" spans="2:22" ht="12.75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</row>
    <row r="206" spans="2:22" ht="12.75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</row>
    <row r="207" spans="2:22" ht="12.75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</row>
    <row r="208" spans="2:22" ht="12.75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</row>
    <row r="209" spans="2:22" ht="12.75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</row>
    <row r="210" spans="2:22" ht="12.75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</row>
    <row r="211" spans="2:22" ht="12.75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</row>
    <row r="212" spans="2:22" ht="12.75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</row>
    <row r="213" spans="2:22" ht="12.75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</row>
    <row r="214" spans="2:22" ht="12.75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</row>
    <row r="215" spans="2:22" ht="12.75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</row>
    <row r="216" spans="2:22" ht="12.75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</row>
    <row r="217" spans="2:22" ht="12.75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</row>
    <row r="218" spans="2:22" ht="12.75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</row>
    <row r="219" spans="2:22" ht="12.75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</row>
    <row r="220" spans="2:22" ht="12.75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</row>
    <row r="221" spans="2:22" ht="12.75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</row>
    <row r="222" spans="2:22" ht="12.75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</row>
    <row r="223" spans="2:22" ht="12.75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</row>
    <row r="224" spans="2:22" ht="12.75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</row>
    <row r="225" spans="2:22" ht="12.75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</row>
    <row r="226" spans="2:22" ht="12.75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</row>
    <row r="227" spans="2:22" ht="12.75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</row>
    <row r="228" spans="2:22" ht="12.75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</row>
    <row r="229" spans="2:22" ht="12.75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</row>
    <row r="230" spans="2:22" ht="12.75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</row>
    <row r="231" spans="2:22" ht="12.75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</row>
    <row r="232" spans="2:22" ht="12.75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</row>
    <row r="233" spans="2:22" ht="12.75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</row>
    <row r="234" spans="2:22" ht="12.75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</row>
    <row r="235" spans="2:22" ht="12.75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</row>
    <row r="236" spans="2:22" ht="12.75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</row>
    <row r="237" spans="2:22" ht="12.75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</row>
    <row r="238" spans="2:22" ht="12.7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</row>
    <row r="239" spans="2:22" ht="12.75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</row>
    <row r="240" spans="2:22" ht="12.75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</row>
    <row r="241" spans="2:22" ht="12.75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</row>
    <row r="242" spans="2:22" ht="12.75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</row>
    <row r="243" spans="2:22" ht="12.7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</row>
    <row r="244" spans="2:22" ht="12.75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</row>
    <row r="245" spans="2:22" ht="12.75"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</row>
    <row r="246" spans="2:22" ht="12.75"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</row>
    <row r="247" spans="2:22" ht="12.75"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</row>
    <row r="248" spans="2:22" ht="12.75"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</row>
    <row r="249" spans="2:22" ht="12.75"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</row>
    <row r="250" spans="2:22" ht="12.75"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</row>
    <row r="251" spans="2:22" ht="12.75"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</row>
    <row r="252" spans="2:22" ht="12.75"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</row>
    <row r="253" spans="2:22" ht="12.75"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</row>
    <row r="254" spans="2:22" ht="12.75"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</row>
    <row r="255" spans="2:22" ht="12.75"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</row>
    <row r="256" spans="2:22" ht="12.75"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</row>
    <row r="257" spans="2:22" ht="12.75"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</row>
    <row r="258" spans="2:22" ht="12.7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</row>
    <row r="259" spans="2:22" ht="12.7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</row>
    <row r="260" spans="2:22" ht="12.7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</row>
    <row r="261" spans="2:22" ht="12.7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</row>
    <row r="262" spans="2:22" ht="12.75"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</row>
    <row r="263" spans="2:22" ht="12.75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</row>
    <row r="264" spans="2:22" ht="12.75"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</row>
    <row r="265" spans="2:22" ht="12.75"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</row>
    <row r="266" spans="2:22" ht="12.75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</row>
    <row r="267" spans="2:22" ht="12.75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</row>
    <row r="268" spans="2:22" ht="12.75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</row>
    <row r="269" spans="2:22" ht="12.75"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</row>
    <row r="270" spans="2:22" ht="12.75"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</row>
    <row r="271" spans="2:22" ht="12.75"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</row>
    <row r="272" spans="2:22" ht="12.75"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</row>
    <row r="273" spans="2:22" ht="12.75"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</row>
    <row r="274" spans="2:22" ht="12.75"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</row>
    <row r="275" spans="2:22" ht="12.75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</row>
    <row r="276" spans="2:22" ht="12.75"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</row>
    <row r="277" spans="2:22" ht="12.75"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</row>
    <row r="278" spans="2:22" ht="12.75"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</row>
    <row r="279" spans="2:22" ht="12.75"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</row>
    <row r="280" spans="2:22" ht="12.75"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</row>
    <row r="281" spans="2:22" ht="12.75"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</row>
    <row r="282" spans="2:22" ht="12.75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</row>
    <row r="283" spans="2:22" ht="12.75"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</row>
    <row r="284" spans="2:22" ht="12.75"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</row>
    <row r="285" spans="2:22" ht="12.75"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</row>
    <row r="286" spans="2:22" ht="12.75"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</row>
    <row r="287" spans="2:22" ht="12.75"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</row>
    <row r="288" spans="2:22" ht="12.75"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</row>
    <row r="289" spans="2:22" ht="12.75"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</row>
    <row r="290" spans="2:22" ht="12.75"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</row>
    <row r="291" spans="2:22" ht="12.75"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</row>
    <row r="292" spans="2:22" ht="12.75"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</row>
    <row r="293" spans="2:22" ht="12.75"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</row>
    <row r="294" spans="2:22" ht="12.75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</row>
    <row r="295" spans="2:22" ht="12.75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</row>
    <row r="296" spans="2:22" ht="12.75"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</row>
    <row r="297" spans="2:22" ht="12.75"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</row>
    <row r="298" spans="2:22" ht="12.75"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</row>
    <row r="299" spans="2:22" ht="12.75"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</row>
    <row r="300" spans="2:22" ht="12.75"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</row>
  </sheetData>
  <sheetProtection/>
  <mergeCells count="5">
    <mergeCell ref="D4:L4"/>
    <mergeCell ref="B43:T43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2021-09-19T18:14:43Z</dcterms:created>
  <dcterms:modified xsi:type="dcterms:W3CDTF">2021-09-19T18:30:49Z</dcterms:modified>
  <cp:category/>
  <cp:version/>
  <cp:contentType/>
  <cp:contentStatus/>
</cp:coreProperties>
</file>